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mc:AlternateContent xmlns:mc="http://schemas.openxmlformats.org/markup-compatibility/2006">
    <mc:Choice Requires="x15">
      <x15ac:absPath xmlns:x15ac="http://schemas.microsoft.com/office/spreadsheetml/2010/11/ac" url="https://thicorp-my.sharepoint.com/personal/chad_sweet_realtruck_com/Documents/Strat/2025/"/>
    </mc:Choice>
  </mc:AlternateContent>
  <xr:revisionPtr revIDLastSave="0" documentId="8_{9E3B33A2-0213-4F5E-9389-4A9AE1C2157E}" xr6:coauthVersionLast="47" xr6:coauthVersionMax="47" xr10:uidLastSave="{00000000-0000-0000-0000-000000000000}"/>
  <bookViews>
    <workbookView xWindow="-120" yWindow="-120" windowWidth="29040" windowHeight="15720" tabRatio="838" xr2:uid="{00000000-000D-0000-FFFF-FFFF00000000}"/>
  </bookViews>
  <sheets>
    <sheet name="PREVIOUS YEARS STANDINGS" sheetId="36" r:id="rId1"/>
    <sheet name="NEWS &amp; UPDATES" sheetId="2" r:id="rId2"/>
    <sheet name="SCORES, SCHEDULES, STANDINGS" sheetId="25" r:id="rId3"/>
    <sheet name="2026 ROSTERS" sheetId="22" r:id="rId4"/>
    <sheet name="2026 DRAFT" sheetId="7" r:id="rId5"/>
    <sheet name="Transactions" sheetId="3" r:id="rId6"/>
    <sheet name="2026 RULES" sheetId="37" r:id="rId7"/>
    <sheet name="2026 D-CARD" sheetId="27" r:id="rId8"/>
    <sheet name="2026 BACK OF D-CARD" sheetId="26" r:id="rId9"/>
    <sheet name="Coaches" sheetId="4" r:id="rId10"/>
    <sheet name="WAIVER WIRE " sheetId="41" r:id="rId11"/>
    <sheet name="WAIVER WIRE CUTS" sheetId="38" r:id="rId12"/>
    <sheet name="AVAILABLES" sheetId="42" r:id="rId13"/>
    <sheet name="Sheet1" sheetId="43" r:id="rId14"/>
    <sheet name="Sheet2" sheetId="44" r:id="rId15"/>
  </sheets>
  <definedNames>
    <definedName name="OLE_LINK1" localSheetId="6">'2026 RULES'!$B$802</definedName>
    <definedName name="OLE_LINK3" localSheetId="6">'2026 RULES'!$B$810</definedName>
    <definedName name="_xlnm.Print_Area" localSheetId="8">'2026 BACK OF D-CARD'!$A$1:$AB$73</definedName>
    <definedName name="_xlnm.Print_Area" localSheetId="7">'2026 D-CARD'!$A$1:$N$59</definedName>
    <definedName name="_xlnm.Print_Area" localSheetId="4">'2026 DRAFT'!$A$29:$S$170</definedName>
    <definedName name="_xlnm.Print_Area" localSheetId="3">'2026 ROSTERS'!$A$72:$L$727</definedName>
    <definedName name="_xlnm.Print_Area" localSheetId="2">#N/A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3" i="7" l="1"/>
  <c r="J27" i="7"/>
  <c r="E14" i="25" l="1"/>
  <c r="D14" i="25"/>
  <c r="D15" i="25" s="1"/>
  <c r="N73" i="25"/>
  <c r="M73" i="25"/>
  <c r="K73" i="25"/>
  <c r="J73" i="25"/>
  <c r="H73" i="25"/>
  <c r="G73" i="25"/>
  <c r="E73" i="25"/>
  <c r="D73" i="25"/>
  <c r="Q59" i="25"/>
  <c r="P59" i="25"/>
  <c r="N59" i="25"/>
  <c r="M59" i="25"/>
  <c r="K59" i="25"/>
  <c r="J59" i="25"/>
  <c r="H59" i="25"/>
  <c r="G59" i="25"/>
  <c r="E59" i="25"/>
  <c r="D59" i="25"/>
  <c r="Q45" i="25"/>
  <c r="P45" i="25"/>
  <c r="N45" i="25"/>
  <c r="M45" i="25"/>
  <c r="K45" i="25"/>
  <c r="J45" i="25"/>
  <c r="H45" i="25"/>
  <c r="G45" i="25"/>
  <c r="E45" i="25"/>
  <c r="D45" i="25"/>
  <c r="Q31" i="25"/>
  <c r="P31" i="25"/>
  <c r="N31" i="25"/>
  <c r="M31" i="25"/>
  <c r="K31" i="25"/>
  <c r="J31" i="25"/>
  <c r="H31" i="25"/>
  <c r="G31" i="25"/>
  <c r="E31" i="25"/>
  <c r="D31" i="25"/>
  <c r="L18" i="25"/>
  <c r="Q15" i="25"/>
  <c r="E87" i="25"/>
  <c r="D87" i="25"/>
  <c r="F84" i="25"/>
  <c r="F80" i="25"/>
  <c r="Q114" i="25"/>
  <c r="I14" i="25" l="1"/>
  <c r="F14" i="25"/>
  <c r="K14" i="25" s="1"/>
  <c r="T59" i="25"/>
  <c r="U59" i="25" s="1"/>
  <c r="T45" i="25"/>
  <c r="U45" i="25" s="1"/>
  <c r="R73" i="25"/>
  <c r="S73" i="25" s="1"/>
  <c r="L14" i="25"/>
  <c r="R45" i="25"/>
  <c r="S45" i="25" s="1"/>
  <c r="R31" i="25"/>
  <c r="S31" i="25" s="1"/>
  <c r="T31" i="25"/>
  <c r="U31" i="25" s="1"/>
  <c r="T73" i="25"/>
  <c r="U73" i="25" s="1"/>
  <c r="R59" i="25"/>
  <c r="S59" i="25" s="1"/>
  <c r="D88" i="25"/>
  <c r="N114" i="25"/>
  <c r="L78" i="25"/>
  <c r="J14" i="25" l="1"/>
  <c r="I16" i="25" s="1"/>
  <c r="L16" i="25"/>
  <c r="K16" i="25"/>
  <c r="L79" i="25"/>
  <c r="Q82" i="25"/>
  <c r="Q80" i="25"/>
  <c r="J16" i="25" l="1"/>
  <c r="Q83" i="25"/>
  <c r="Q84" i="25"/>
  <c r="Q78" i="25"/>
  <c r="Q85" i="25"/>
  <c r="Q79" i="25"/>
  <c r="Q81" i="25"/>
  <c r="I78" i="25" l="1"/>
  <c r="F78" i="25" l="1"/>
  <c r="J40" i="7"/>
  <c r="N138" i="25"/>
  <c r="M138" i="25"/>
  <c r="K138" i="25"/>
  <c r="J138" i="25"/>
  <c r="H138" i="25"/>
  <c r="G138" i="25"/>
  <c r="E138" i="25"/>
  <c r="D138" i="25"/>
  <c r="Q126" i="25"/>
  <c r="P126" i="25"/>
  <c r="N126" i="25"/>
  <c r="M126" i="25"/>
  <c r="K126" i="25"/>
  <c r="J126" i="25"/>
  <c r="H126" i="25"/>
  <c r="G126" i="25"/>
  <c r="E126" i="25"/>
  <c r="D126" i="25"/>
  <c r="P114" i="25"/>
  <c r="M114" i="25"/>
  <c r="K114" i="25"/>
  <c r="J114" i="25"/>
  <c r="H114" i="25"/>
  <c r="G114" i="25"/>
  <c r="E114" i="25"/>
  <c r="D114" i="25"/>
  <c r="Q102" i="25"/>
  <c r="P102" i="25"/>
  <c r="N102" i="25"/>
  <c r="M102" i="25"/>
  <c r="K102" i="25"/>
  <c r="J102" i="25"/>
  <c r="H102" i="25"/>
  <c r="G102" i="25"/>
  <c r="E102" i="25"/>
  <c r="D102" i="25"/>
  <c r="L91" i="25"/>
  <c r="Q88" i="25"/>
  <c r="L84" i="25"/>
  <c r="I84" i="25"/>
  <c r="K84" i="25"/>
  <c r="L83" i="25"/>
  <c r="I83" i="25"/>
  <c r="F83" i="25"/>
  <c r="K83" i="25" s="1"/>
  <c r="L85" i="25"/>
  <c r="I85" i="25"/>
  <c r="F85" i="25"/>
  <c r="K85" i="25" s="1"/>
  <c r="I79" i="25"/>
  <c r="F79" i="25"/>
  <c r="K79" i="25" s="1"/>
  <c r="L80" i="25"/>
  <c r="I80" i="25"/>
  <c r="K80" i="25"/>
  <c r="L82" i="25"/>
  <c r="I82" i="25"/>
  <c r="F82" i="25"/>
  <c r="K82" i="25" s="1"/>
  <c r="L81" i="25"/>
  <c r="I81" i="25"/>
  <c r="F81" i="25"/>
  <c r="K81" i="25" s="1"/>
  <c r="Q144" i="25"/>
  <c r="Q145" i="25"/>
  <c r="Q146" i="25"/>
  <c r="Q147" i="25"/>
  <c r="Q149" i="25"/>
  <c r="Q150" i="25"/>
  <c r="Q148" i="25"/>
  <c r="O78" i="25" l="1"/>
  <c r="P78" i="25" s="1"/>
  <c r="J78" i="25"/>
  <c r="K78" i="25"/>
  <c r="J85" i="25"/>
  <c r="T138" i="25"/>
  <c r="U138" i="25" s="1"/>
  <c r="R138" i="25"/>
  <c r="S138" i="25" s="1"/>
  <c r="T126" i="25"/>
  <c r="U126" i="25" s="1"/>
  <c r="T114" i="25"/>
  <c r="U114" i="25" s="1"/>
  <c r="R102" i="25"/>
  <c r="S102" i="25" s="1"/>
  <c r="T102" i="25"/>
  <c r="U102" i="25" s="1"/>
  <c r="J79" i="25"/>
  <c r="J81" i="25"/>
  <c r="I87" i="25"/>
  <c r="O81" i="25"/>
  <c r="P81" i="25" s="1"/>
  <c r="J80" i="25"/>
  <c r="O85" i="25"/>
  <c r="P85" i="25" s="1"/>
  <c r="J84" i="25"/>
  <c r="O82" i="25"/>
  <c r="P82" i="25" s="1"/>
  <c r="O83" i="25"/>
  <c r="P83" i="25" s="1"/>
  <c r="O80" i="25"/>
  <c r="P80" i="25" s="1"/>
  <c r="O84" i="25"/>
  <c r="P84" i="25" s="1"/>
  <c r="J82" i="25"/>
  <c r="L87" i="25"/>
  <c r="O79" i="25"/>
  <c r="P79" i="25" s="1"/>
  <c r="J83" i="25"/>
  <c r="R114" i="25"/>
  <c r="S114" i="25" s="1"/>
  <c r="R126" i="25"/>
  <c r="S126" i="25" s="1"/>
  <c r="F87" i="25"/>
  <c r="J87" i="25" s="1"/>
  <c r="J190" i="25"/>
  <c r="D223" i="25"/>
  <c r="E223" i="25"/>
  <c r="D190" i="25"/>
  <c r="G190" i="25"/>
  <c r="I89" i="25" l="1"/>
  <c r="J89" i="25"/>
  <c r="K87" i="25"/>
  <c r="D151" i="25"/>
  <c r="E151" i="25"/>
  <c r="I144" i="25"/>
  <c r="I147" i="25"/>
  <c r="G166" i="25"/>
  <c r="J166" i="25"/>
  <c r="Q166" i="25"/>
  <c r="M166" i="25"/>
  <c r="N166" i="25"/>
  <c r="L89" i="25" l="1"/>
  <c r="K89" i="25"/>
  <c r="F148" i="25"/>
  <c r="O148" i="25" s="1"/>
  <c r="Q152" i="25"/>
  <c r="Q215" i="25"/>
  <c r="I148" i="25"/>
  <c r="L148" i="25"/>
  <c r="J51" i="7"/>
  <c r="N43" i="36"/>
  <c r="M43" i="36"/>
  <c r="K43" i="36"/>
  <c r="J43" i="36"/>
  <c r="H43" i="36"/>
  <c r="G43" i="36"/>
  <c r="E43" i="36"/>
  <c r="D43" i="36"/>
  <c r="N29" i="36"/>
  <c r="M29" i="36"/>
  <c r="K29" i="36"/>
  <c r="J29" i="36"/>
  <c r="H29" i="36"/>
  <c r="G29" i="36"/>
  <c r="E29" i="36"/>
  <c r="D29" i="36"/>
  <c r="E13" i="36"/>
  <c r="D13" i="36"/>
  <c r="Q12" i="36"/>
  <c r="P12" i="36"/>
  <c r="L12" i="36"/>
  <c r="I12" i="36"/>
  <c r="F12" i="36"/>
  <c r="K12" i="36" s="1"/>
  <c r="Q11" i="36"/>
  <c r="L11" i="36"/>
  <c r="I11" i="36"/>
  <c r="F11" i="36"/>
  <c r="K11" i="36" s="1"/>
  <c r="Q10" i="36"/>
  <c r="L10" i="36"/>
  <c r="I10" i="36"/>
  <c r="F10" i="36"/>
  <c r="K10" i="36" s="1"/>
  <c r="Q9" i="36"/>
  <c r="L9" i="36"/>
  <c r="J9" i="36"/>
  <c r="I9" i="36"/>
  <c r="F9" i="36"/>
  <c r="K9" i="36" s="1"/>
  <c r="Q8" i="36"/>
  <c r="L8" i="36"/>
  <c r="I8" i="36"/>
  <c r="F8" i="36"/>
  <c r="K8" i="36" s="1"/>
  <c r="Q7" i="36"/>
  <c r="L7" i="36"/>
  <c r="K7" i="36"/>
  <c r="J7" i="36" s="1"/>
  <c r="I7" i="36"/>
  <c r="F7" i="36"/>
  <c r="O7" i="36" s="1"/>
  <c r="P7" i="36" s="1"/>
  <c r="Q6" i="36"/>
  <c r="L6" i="36"/>
  <c r="I6" i="36"/>
  <c r="F6" i="36"/>
  <c r="O6" i="36" s="1"/>
  <c r="Q5" i="36"/>
  <c r="L5" i="36"/>
  <c r="I5" i="36"/>
  <c r="F5" i="36"/>
  <c r="K5" i="36" s="1"/>
  <c r="Q4" i="36"/>
  <c r="L4" i="36"/>
  <c r="J4" i="36"/>
  <c r="I4" i="36"/>
  <c r="F4" i="36"/>
  <c r="O4" i="36" s="1"/>
  <c r="J115" i="7"/>
  <c r="L101" i="7"/>
  <c r="J89" i="7"/>
  <c r="J76" i="7"/>
  <c r="J64" i="7"/>
  <c r="XFA490" i="25"/>
  <c r="I430" i="25"/>
  <c r="H430" i="25"/>
  <c r="E430" i="25"/>
  <c r="D430" i="25"/>
  <c r="K421" i="25"/>
  <c r="J421" i="25"/>
  <c r="H421" i="25"/>
  <c r="G421" i="25"/>
  <c r="E421" i="25"/>
  <c r="D421" i="25"/>
  <c r="N419" i="25"/>
  <c r="M419" i="25"/>
  <c r="Q409" i="25"/>
  <c r="P409" i="25"/>
  <c r="N409" i="25"/>
  <c r="M409" i="25"/>
  <c r="K409" i="25"/>
  <c r="J409" i="25"/>
  <c r="H409" i="25"/>
  <c r="G409" i="25"/>
  <c r="E409" i="25"/>
  <c r="D409" i="25"/>
  <c r="Q397" i="25"/>
  <c r="P397" i="25"/>
  <c r="N397" i="25"/>
  <c r="M397" i="25"/>
  <c r="K397" i="25"/>
  <c r="J397" i="25"/>
  <c r="H397" i="25"/>
  <c r="G397" i="25"/>
  <c r="E397" i="25"/>
  <c r="D397" i="25"/>
  <c r="Q385" i="25"/>
  <c r="P385" i="25"/>
  <c r="N385" i="25"/>
  <c r="M385" i="25"/>
  <c r="K385" i="25"/>
  <c r="J385" i="25"/>
  <c r="H385" i="25"/>
  <c r="G385" i="25"/>
  <c r="E385" i="25"/>
  <c r="D385" i="25"/>
  <c r="E370" i="25"/>
  <c r="D370" i="25"/>
  <c r="Q369" i="25"/>
  <c r="L369" i="25"/>
  <c r="I369" i="25"/>
  <c r="F369" i="25"/>
  <c r="O369" i="25" s="1"/>
  <c r="Q368" i="25"/>
  <c r="L368" i="25"/>
  <c r="I368" i="25"/>
  <c r="F368" i="25"/>
  <c r="K368" i="25" s="1"/>
  <c r="Q367" i="25"/>
  <c r="L367" i="25"/>
  <c r="I367" i="25"/>
  <c r="F367" i="25"/>
  <c r="K367" i="25" s="1"/>
  <c r="Q366" i="25"/>
  <c r="L366" i="25"/>
  <c r="I366" i="25"/>
  <c r="F366" i="25"/>
  <c r="J366" i="25" s="1"/>
  <c r="Q365" i="25"/>
  <c r="L365" i="25"/>
  <c r="I365" i="25"/>
  <c r="F365" i="25"/>
  <c r="O365" i="25" s="1"/>
  <c r="Q364" i="25"/>
  <c r="L364" i="25"/>
  <c r="I364" i="25"/>
  <c r="F364" i="25"/>
  <c r="O364" i="25" s="1"/>
  <c r="Q363" i="25"/>
  <c r="L363" i="25"/>
  <c r="I363" i="25"/>
  <c r="F363" i="25"/>
  <c r="K363" i="25" s="1"/>
  <c r="I358" i="25"/>
  <c r="H358" i="25"/>
  <c r="N349" i="25"/>
  <c r="M349" i="25"/>
  <c r="K349" i="25"/>
  <c r="J349" i="25"/>
  <c r="H349" i="25"/>
  <c r="G349" i="25"/>
  <c r="E349" i="25"/>
  <c r="D349" i="25"/>
  <c r="N337" i="25"/>
  <c r="M337" i="25"/>
  <c r="K337" i="25"/>
  <c r="J337" i="25"/>
  <c r="H337" i="25"/>
  <c r="G337" i="25"/>
  <c r="E337" i="25"/>
  <c r="D337" i="25"/>
  <c r="N325" i="25"/>
  <c r="M325" i="25"/>
  <c r="K325" i="25"/>
  <c r="J325" i="25"/>
  <c r="H325" i="25"/>
  <c r="G325" i="25"/>
  <c r="E325" i="25"/>
  <c r="D325" i="25"/>
  <c r="N313" i="25"/>
  <c r="M313" i="25"/>
  <c r="K313" i="25"/>
  <c r="J313" i="25"/>
  <c r="H313" i="25"/>
  <c r="G313" i="25"/>
  <c r="E313" i="25"/>
  <c r="D313" i="25"/>
  <c r="L302" i="25"/>
  <c r="E298" i="25"/>
  <c r="D298" i="25"/>
  <c r="Q297" i="25"/>
  <c r="L297" i="25"/>
  <c r="I297" i="25"/>
  <c r="F297" i="25"/>
  <c r="O297" i="25" s="1"/>
  <c r="Q296" i="25"/>
  <c r="L296" i="25"/>
  <c r="I296" i="25"/>
  <c r="F296" i="25"/>
  <c r="O296" i="25" s="1"/>
  <c r="Q295" i="25"/>
  <c r="L295" i="25"/>
  <c r="I295" i="25"/>
  <c r="F295" i="25"/>
  <c r="O295" i="25" s="1"/>
  <c r="Q294" i="25"/>
  <c r="L294" i="25"/>
  <c r="I294" i="25"/>
  <c r="F294" i="25"/>
  <c r="O294" i="25" s="1"/>
  <c r="Q293" i="25"/>
  <c r="L293" i="25"/>
  <c r="I293" i="25"/>
  <c r="F293" i="25"/>
  <c r="O293" i="25" s="1"/>
  <c r="Q292" i="25"/>
  <c r="L292" i="25"/>
  <c r="I292" i="25"/>
  <c r="F292" i="25"/>
  <c r="O292" i="25" s="1"/>
  <c r="Q291" i="25"/>
  <c r="L291" i="25"/>
  <c r="I291" i="25"/>
  <c r="F291" i="25"/>
  <c r="O291" i="25" s="1"/>
  <c r="Q290" i="25"/>
  <c r="L290" i="25"/>
  <c r="I290" i="25"/>
  <c r="F290" i="25"/>
  <c r="O290" i="25" s="1"/>
  <c r="I283" i="25"/>
  <c r="H283" i="25"/>
  <c r="N274" i="25"/>
  <c r="M274" i="25"/>
  <c r="K274" i="25"/>
  <c r="J274" i="25"/>
  <c r="H274" i="25"/>
  <c r="G274" i="25"/>
  <c r="E274" i="25"/>
  <c r="D274" i="25"/>
  <c r="N262" i="25"/>
  <c r="M262" i="25"/>
  <c r="K262" i="25"/>
  <c r="J262" i="25"/>
  <c r="H262" i="25"/>
  <c r="G262" i="25"/>
  <c r="E262" i="25"/>
  <c r="D262" i="25"/>
  <c r="N250" i="25"/>
  <c r="M250" i="25"/>
  <c r="K250" i="25"/>
  <c r="J250" i="25"/>
  <c r="H250" i="25"/>
  <c r="G250" i="25"/>
  <c r="E250" i="25"/>
  <c r="D250" i="25"/>
  <c r="M238" i="25"/>
  <c r="K238" i="25"/>
  <c r="J238" i="25"/>
  <c r="H238" i="25"/>
  <c r="G238" i="25"/>
  <c r="E238" i="25"/>
  <c r="D238" i="25"/>
  <c r="L227" i="25"/>
  <c r="Q222" i="25"/>
  <c r="L222" i="25"/>
  <c r="I222" i="25"/>
  <c r="F222" i="25"/>
  <c r="K222" i="25" s="1"/>
  <c r="Q221" i="25"/>
  <c r="L221" i="25"/>
  <c r="I221" i="25"/>
  <c r="F221" i="25"/>
  <c r="K221" i="25" s="1"/>
  <c r="Q220" i="25"/>
  <c r="L220" i="25"/>
  <c r="I220" i="25"/>
  <c r="F220" i="25"/>
  <c r="J220" i="25" s="1"/>
  <c r="Q219" i="25"/>
  <c r="L219" i="25"/>
  <c r="I219" i="25"/>
  <c r="F219" i="25"/>
  <c r="O219" i="25" s="1"/>
  <c r="Q218" i="25"/>
  <c r="L218" i="25"/>
  <c r="I218" i="25"/>
  <c r="F218" i="25"/>
  <c r="J218" i="25" s="1"/>
  <c r="Q217" i="25"/>
  <c r="L217" i="25"/>
  <c r="I217" i="25"/>
  <c r="F217" i="25"/>
  <c r="K217" i="25" s="1"/>
  <c r="Q216" i="25"/>
  <c r="L216" i="25"/>
  <c r="I216" i="25"/>
  <c r="F216" i="25"/>
  <c r="J216" i="25" s="1"/>
  <c r="L215" i="25"/>
  <c r="I215" i="25"/>
  <c r="F215" i="25"/>
  <c r="O215" i="25" s="1"/>
  <c r="N202" i="25"/>
  <c r="M202" i="25"/>
  <c r="K202" i="25"/>
  <c r="J202" i="25"/>
  <c r="H202" i="25"/>
  <c r="G202" i="25"/>
  <c r="E202" i="25"/>
  <c r="D202" i="25"/>
  <c r="Q190" i="25"/>
  <c r="P190" i="25"/>
  <c r="N190" i="25"/>
  <c r="M190" i="25"/>
  <c r="K190" i="25"/>
  <c r="H190" i="25"/>
  <c r="E190" i="25"/>
  <c r="Q178" i="25"/>
  <c r="P178" i="25"/>
  <c r="N178" i="25"/>
  <c r="M178" i="25"/>
  <c r="K178" i="25"/>
  <c r="J178" i="25"/>
  <c r="H178" i="25"/>
  <c r="G178" i="25"/>
  <c r="E178" i="25"/>
  <c r="D178" i="25"/>
  <c r="P166" i="25"/>
  <c r="K166" i="25"/>
  <c r="H166" i="25"/>
  <c r="E166" i="25"/>
  <c r="D166" i="25"/>
  <c r="L155" i="25"/>
  <c r="L150" i="25"/>
  <c r="I150" i="25"/>
  <c r="F150" i="25"/>
  <c r="J150" i="25" s="1"/>
  <c r="L149" i="25"/>
  <c r="I149" i="25"/>
  <c r="F149" i="25"/>
  <c r="K149" i="25" s="1"/>
  <c r="L147" i="25"/>
  <c r="F147" i="25"/>
  <c r="J147" i="25" s="1"/>
  <c r="L144" i="25"/>
  <c r="F144" i="25"/>
  <c r="K144" i="25" s="1"/>
  <c r="L146" i="25"/>
  <c r="I146" i="25"/>
  <c r="F146" i="25"/>
  <c r="J146" i="25" s="1"/>
  <c r="L145" i="25"/>
  <c r="I145" i="25"/>
  <c r="F145" i="25"/>
  <c r="O145" i="25" s="1"/>
  <c r="J325" i="36"/>
  <c r="I325" i="36"/>
  <c r="D325" i="36"/>
  <c r="C325" i="36"/>
  <c r="M316" i="36"/>
  <c r="L316" i="36"/>
  <c r="J316" i="36"/>
  <c r="I316" i="36"/>
  <c r="G316" i="36"/>
  <c r="F316" i="36"/>
  <c r="D316" i="36"/>
  <c r="C316" i="36"/>
  <c r="M303" i="36"/>
  <c r="L303" i="36"/>
  <c r="J303" i="36"/>
  <c r="I303" i="36"/>
  <c r="G303" i="36"/>
  <c r="F303" i="36"/>
  <c r="D303" i="36"/>
  <c r="C303" i="36"/>
  <c r="M290" i="36"/>
  <c r="L290" i="36"/>
  <c r="J290" i="36"/>
  <c r="I290" i="36"/>
  <c r="G290" i="36"/>
  <c r="F290" i="36"/>
  <c r="D290" i="36"/>
  <c r="C290" i="36"/>
  <c r="M277" i="36"/>
  <c r="L277" i="36"/>
  <c r="J277" i="36"/>
  <c r="I277" i="36"/>
  <c r="G277" i="36"/>
  <c r="F277" i="36"/>
  <c r="D277" i="36"/>
  <c r="C277" i="36"/>
  <c r="H265" i="36"/>
  <c r="H266" i="36" s="1"/>
  <c r="D265" i="36"/>
  <c r="C265" i="36"/>
  <c r="P264" i="36"/>
  <c r="K264" i="36"/>
  <c r="J264" i="36"/>
  <c r="E264" i="36"/>
  <c r="I264" i="36" s="1"/>
  <c r="P263" i="36"/>
  <c r="K263" i="36"/>
  <c r="J263" i="36"/>
  <c r="I263" i="36"/>
  <c r="H263" i="36"/>
  <c r="E263" i="36"/>
  <c r="N263" i="36" s="1"/>
  <c r="O263" i="36" s="1"/>
  <c r="P262" i="36"/>
  <c r="K262" i="36"/>
  <c r="J262" i="36"/>
  <c r="I262" i="36"/>
  <c r="H262" i="36"/>
  <c r="E262" i="36"/>
  <c r="N262" i="36" s="1"/>
  <c r="O262" i="36" s="1"/>
  <c r="P261" i="36"/>
  <c r="K261" i="36"/>
  <c r="J261" i="36"/>
  <c r="I261" i="36"/>
  <c r="H261" i="36"/>
  <c r="E261" i="36"/>
  <c r="N261" i="36" s="1"/>
  <c r="O261" i="36" s="1"/>
  <c r="P260" i="36"/>
  <c r="K260" i="36"/>
  <c r="J260" i="36"/>
  <c r="I260" i="36"/>
  <c r="H260" i="36"/>
  <c r="E260" i="36"/>
  <c r="N260" i="36" s="1"/>
  <c r="O260" i="36" s="1"/>
  <c r="P259" i="36"/>
  <c r="K259" i="36"/>
  <c r="J259" i="36"/>
  <c r="J265" i="36" s="1"/>
  <c r="I259" i="36"/>
  <c r="H259" i="36"/>
  <c r="E259" i="36"/>
  <c r="N259" i="36" s="1"/>
  <c r="O259" i="36" s="1"/>
  <c r="P258" i="36"/>
  <c r="K258" i="36"/>
  <c r="J258" i="36"/>
  <c r="I258" i="36"/>
  <c r="H258" i="36"/>
  <c r="E258" i="36"/>
  <c r="N258" i="36" s="1"/>
  <c r="O258" i="36" s="1"/>
  <c r="P257" i="36"/>
  <c r="K257" i="36"/>
  <c r="K265" i="36" s="1"/>
  <c r="K266" i="36" s="1"/>
  <c r="J257" i="36"/>
  <c r="I257" i="36"/>
  <c r="H257" i="36"/>
  <c r="E257" i="36"/>
  <c r="E265" i="36" s="1"/>
  <c r="M247" i="36"/>
  <c r="L247" i="36"/>
  <c r="J247" i="36"/>
  <c r="I247" i="36"/>
  <c r="G247" i="36"/>
  <c r="F247" i="36"/>
  <c r="D247" i="36"/>
  <c r="C247" i="36"/>
  <c r="M234" i="36"/>
  <c r="L234" i="36"/>
  <c r="J234" i="36"/>
  <c r="I234" i="36"/>
  <c r="G234" i="36"/>
  <c r="F234" i="36"/>
  <c r="D234" i="36"/>
  <c r="C234" i="36"/>
  <c r="M221" i="36"/>
  <c r="L221" i="36"/>
  <c r="J221" i="36"/>
  <c r="I221" i="36"/>
  <c r="G221" i="36"/>
  <c r="F221" i="36"/>
  <c r="D221" i="36"/>
  <c r="C221" i="36"/>
  <c r="M208" i="36"/>
  <c r="L208" i="36"/>
  <c r="J208" i="36"/>
  <c r="I208" i="36"/>
  <c r="G208" i="36"/>
  <c r="F208" i="36"/>
  <c r="D208" i="36"/>
  <c r="C208" i="36"/>
  <c r="M195" i="36"/>
  <c r="L195" i="36"/>
  <c r="J195" i="36"/>
  <c r="I195" i="36"/>
  <c r="G195" i="36"/>
  <c r="F195" i="36"/>
  <c r="D195" i="36"/>
  <c r="C195" i="36"/>
  <c r="K180" i="36"/>
  <c r="K181" i="36" s="1"/>
  <c r="J180" i="36"/>
  <c r="J181" i="36" s="1"/>
  <c r="H180" i="36"/>
  <c r="H181" i="36" s="1"/>
  <c r="E180" i="36"/>
  <c r="D180" i="36"/>
  <c r="C180" i="36"/>
  <c r="P179" i="36"/>
  <c r="O179" i="36"/>
  <c r="N179" i="36"/>
  <c r="K179" i="36"/>
  <c r="J179" i="36"/>
  <c r="I179" i="36"/>
  <c r="H179" i="36"/>
  <c r="E179" i="36"/>
  <c r="P178" i="36"/>
  <c r="O178" i="36"/>
  <c r="N178" i="36"/>
  <c r="K178" i="36"/>
  <c r="J178" i="36"/>
  <c r="I178" i="36"/>
  <c r="H178" i="36"/>
  <c r="E178" i="36"/>
  <c r="P177" i="36"/>
  <c r="O177" i="36"/>
  <c r="N177" i="36"/>
  <c r="K177" i="36"/>
  <c r="J177" i="36"/>
  <c r="I177" i="36"/>
  <c r="H177" i="36"/>
  <c r="E177" i="36"/>
  <c r="P176" i="36"/>
  <c r="O176" i="36"/>
  <c r="N176" i="36"/>
  <c r="K176" i="36"/>
  <c r="J176" i="36"/>
  <c r="I176" i="36"/>
  <c r="H176" i="36"/>
  <c r="E176" i="36"/>
  <c r="P175" i="36"/>
  <c r="O175" i="36"/>
  <c r="N175" i="36"/>
  <c r="K175" i="36"/>
  <c r="J175" i="36"/>
  <c r="I175" i="36"/>
  <c r="H175" i="36"/>
  <c r="E175" i="36"/>
  <c r="P174" i="36"/>
  <c r="O174" i="36"/>
  <c r="N174" i="36"/>
  <c r="K174" i="36"/>
  <c r="J174" i="36"/>
  <c r="I174" i="36"/>
  <c r="H174" i="36"/>
  <c r="E174" i="36"/>
  <c r="P173" i="36"/>
  <c r="O173" i="36"/>
  <c r="N173" i="36"/>
  <c r="K173" i="36"/>
  <c r="J173" i="36"/>
  <c r="I173" i="36"/>
  <c r="H173" i="36"/>
  <c r="E173" i="36"/>
  <c r="P172" i="36"/>
  <c r="O172" i="36"/>
  <c r="N172" i="36"/>
  <c r="K172" i="36"/>
  <c r="J172" i="36"/>
  <c r="I172" i="36"/>
  <c r="H172" i="36"/>
  <c r="E172" i="36"/>
  <c r="P171" i="36"/>
  <c r="O171" i="36"/>
  <c r="N171" i="36"/>
  <c r="K171" i="36"/>
  <c r="J171" i="36"/>
  <c r="I171" i="36"/>
  <c r="I180" i="36" s="1"/>
  <c r="I181" i="36" s="1"/>
  <c r="H171" i="36"/>
  <c r="E171" i="36"/>
  <c r="G165" i="36"/>
  <c r="F165" i="36"/>
  <c r="D165" i="36"/>
  <c r="C165" i="36"/>
  <c r="J161" i="36"/>
  <c r="I161" i="36"/>
  <c r="M159" i="36"/>
  <c r="L159" i="36"/>
  <c r="M152" i="36"/>
  <c r="L152" i="36"/>
  <c r="J152" i="36"/>
  <c r="I152" i="36"/>
  <c r="G152" i="36"/>
  <c r="F152" i="36"/>
  <c r="D152" i="36"/>
  <c r="C152" i="36"/>
  <c r="M139" i="36"/>
  <c r="L139" i="36"/>
  <c r="J139" i="36"/>
  <c r="I139" i="36"/>
  <c r="G139" i="36"/>
  <c r="F139" i="36"/>
  <c r="D139" i="36"/>
  <c r="C139" i="36"/>
  <c r="M126" i="36"/>
  <c r="L126" i="36"/>
  <c r="J126" i="36"/>
  <c r="I126" i="36"/>
  <c r="G126" i="36"/>
  <c r="F126" i="36"/>
  <c r="D126" i="36"/>
  <c r="C126" i="36"/>
  <c r="M113" i="36"/>
  <c r="L113" i="36"/>
  <c r="J113" i="36"/>
  <c r="I113" i="36"/>
  <c r="G113" i="36"/>
  <c r="F113" i="36"/>
  <c r="D113" i="36"/>
  <c r="C113" i="36"/>
  <c r="E97" i="36"/>
  <c r="D97" i="36"/>
  <c r="C97" i="36"/>
  <c r="H97" i="36" s="1"/>
  <c r="P96" i="36"/>
  <c r="O96" i="36"/>
  <c r="N96" i="36"/>
  <c r="K96" i="36"/>
  <c r="J96" i="36"/>
  <c r="I96" i="36"/>
  <c r="H96" i="36"/>
  <c r="E96" i="36"/>
  <c r="P95" i="36"/>
  <c r="K95" i="36"/>
  <c r="E95" i="36"/>
  <c r="N95" i="36" s="1"/>
  <c r="O95" i="36" s="1"/>
  <c r="P94" i="36"/>
  <c r="K94" i="36"/>
  <c r="H94" i="36"/>
  <c r="E94" i="36"/>
  <c r="J94" i="36" s="1"/>
  <c r="P93" i="36"/>
  <c r="K93" i="36"/>
  <c r="H93" i="36"/>
  <c r="E93" i="36"/>
  <c r="J93" i="36" s="1"/>
  <c r="P92" i="36"/>
  <c r="K92" i="36"/>
  <c r="H92" i="36"/>
  <c r="E92" i="36"/>
  <c r="J92" i="36" s="1"/>
  <c r="P91" i="36"/>
  <c r="K91" i="36"/>
  <c r="H91" i="36"/>
  <c r="E91" i="36"/>
  <c r="J91" i="36" s="1"/>
  <c r="P90" i="36"/>
  <c r="K90" i="36"/>
  <c r="K97" i="36" s="1"/>
  <c r="K98" i="36" s="1"/>
  <c r="H90" i="36"/>
  <c r="E90" i="36"/>
  <c r="J90" i="36" s="1"/>
  <c r="P89" i="36"/>
  <c r="K89" i="36"/>
  <c r="H89" i="36"/>
  <c r="E89" i="36"/>
  <c r="J89" i="36" s="1"/>
  <c r="P88" i="36"/>
  <c r="K88" i="36"/>
  <c r="H88" i="36"/>
  <c r="E88" i="36"/>
  <c r="J88" i="36" s="1"/>
  <c r="E83" i="36"/>
  <c r="D83" i="36"/>
  <c r="N69" i="36"/>
  <c r="M69" i="36"/>
  <c r="K69" i="36"/>
  <c r="J69" i="36"/>
  <c r="H69" i="36"/>
  <c r="G69" i="36"/>
  <c r="E69" i="36"/>
  <c r="D69" i="36"/>
  <c r="E57" i="36"/>
  <c r="D57" i="36"/>
  <c r="N55" i="36"/>
  <c r="M55" i="36"/>
  <c r="K55" i="36"/>
  <c r="J55" i="36"/>
  <c r="H55" i="36"/>
  <c r="G55" i="36"/>
  <c r="XFA43" i="36"/>
  <c r="R166" i="25" l="1"/>
  <c r="S166" i="25" s="1"/>
  <c r="I298" i="25"/>
  <c r="I300" i="25" s="1"/>
  <c r="L298" i="25"/>
  <c r="L300" i="25" s="1"/>
  <c r="H98" i="36"/>
  <c r="F97" i="36"/>
  <c r="I266" i="36"/>
  <c r="I265" i="36"/>
  <c r="J266" i="36"/>
  <c r="N90" i="36"/>
  <c r="O90" i="36" s="1"/>
  <c r="N91" i="36"/>
  <c r="O91" i="36" s="1"/>
  <c r="N92" i="36"/>
  <c r="O92" i="36" s="1"/>
  <c r="N93" i="36"/>
  <c r="O93" i="36" s="1"/>
  <c r="N94" i="36"/>
  <c r="O94" i="36" s="1"/>
  <c r="I92" i="36"/>
  <c r="I94" i="36"/>
  <c r="J95" i="36"/>
  <c r="J97" i="36" s="1"/>
  <c r="J98" i="36" s="1"/>
  <c r="N264" i="36"/>
  <c r="O264" i="36" s="1"/>
  <c r="P6" i="36"/>
  <c r="O12" i="36"/>
  <c r="N88" i="36"/>
  <c r="O88" i="36" s="1"/>
  <c r="N89" i="36"/>
  <c r="O89" i="36" s="1"/>
  <c r="I95" i="36"/>
  <c r="I88" i="36"/>
  <c r="I89" i="36"/>
  <c r="I90" i="36"/>
  <c r="I91" i="36"/>
  <c r="I93" i="36"/>
  <c r="N257" i="36"/>
  <c r="O257" i="36" s="1"/>
  <c r="K4" i="36"/>
  <c r="O5" i="36"/>
  <c r="P5" i="36" s="1"/>
  <c r="K6" i="36"/>
  <c r="J6" i="36" s="1"/>
  <c r="O10" i="36"/>
  <c r="P10" i="36" s="1"/>
  <c r="O11" i="36"/>
  <c r="P11" i="36" s="1"/>
  <c r="J12" i="36"/>
  <c r="J5" i="36"/>
  <c r="J13" i="36" s="1"/>
  <c r="I13" i="36" s="1"/>
  <c r="J8" i="36"/>
  <c r="J10" i="36"/>
  <c r="J11" i="36"/>
  <c r="P4" i="36"/>
  <c r="T178" i="25"/>
  <c r="U178" i="25" s="1"/>
  <c r="R178" i="25"/>
  <c r="S178" i="25" s="1"/>
  <c r="T166" i="25"/>
  <c r="U166" i="25" s="1"/>
  <c r="T190" i="25"/>
  <c r="U190" i="25" s="1"/>
  <c r="R190" i="25"/>
  <c r="S190" i="25" s="1"/>
  <c r="T202" i="25"/>
  <c r="U202" i="25" s="1"/>
  <c r="R202" i="25"/>
  <c r="S202" i="25" s="1"/>
  <c r="P215" i="25"/>
  <c r="K215" i="25"/>
  <c r="J148" i="25"/>
  <c r="J217" i="25"/>
  <c r="K148" i="25"/>
  <c r="K369" i="25"/>
  <c r="L151" i="25"/>
  <c r="O368" i="25"/>
  <c r="P368" i="25" s="1"/>
  <c r="I151" i="25"/>
  <c r="J222" i="25"/>
  <c r="P148" i="25"/>
  <c r="F298" i="25"/>
  <c r="K298" i="25" s="1"/>
  <c r="K300" i="25" s="1"/>
  <c r="O238" i="25"/>
  <c r="P250" i="25"/>
  <c r="P262" i="25"/>
  <c r="P274" i="25"/>
  <c r="J364" i="25"/>
  <c r="K364" i="25"/>
  <c r="O222" i="25"/>
  <c r="P222" i="25" s="1"/>
  <c r="O250" i="25"/>
  <c r="O274" i="25"/>
  <c r="J367" i="25"/>
  <c r="O221" i="25"/>
  <c r="P221" i="25" s="1"/>
  <c r="O363" i="25"/>
  <c r="P363" i="25" s="1"/>
  <c r="L370" i="25"/>
  <c r="L372" i="25" s="1"/>
  <c r="L223" i="25"/>
  <c r="O218" i="25"/>
  <c r="P218" i="25" s="1"/>
  <c r="K219" i="25"/>
  <c r="Q313" i="25"/>
  <c r="J363" i="25"/>
  <c r="O367" i="25"/>
  <c r="P367" i="25" s="1"/>
  <c r="J368" i="25"/>
  <c r="I223" i="25"/>
  <c r="K218" i="25"/>
  <c r="P364" i="25"/>
  <c r="J144" i="25"/>
  <c r="O217" i="25"/>
  <c r="P217" i="25" s="1"/>
  <c r="J221" i="25"/>
  <c r="K365" i="25"/>
  <c r="I370" i="25"/>
  <c r="I372" i="25" s="1"/>
  <c r="O147" i="25"/>
  <c r="P147" i="25" s="1"/>
  <c r="O216" i="25"/>
  <c r="P216" i="25" s="1"/>
  <c r="O220" i="25"/>
  <c r="P220" i="25" s="1"/>
  <c r="P290" i="25"/>
  <c r="P291" i="25"/>
  <c r="P292" i="25"/>
  <c r="P293" i="25"/>
  <c r="P294" i="25"/>
  <c r="P295" i="25"/>
  <c r="P296" i="25"/>
  <c r="P297" i="25"/>
  <c r="O366" i="25"/>
  <c r="P366" i="25" s="1"/>
  <c r="P238" i="25"/>
  <c r="O144" i="25"/>
  <c r="P144" i="25" s="1"/>
  <c r="K147" i="25"/>
  <c r="J215" i="25"/>
  <c r="K216" i="25"/>
  <c r="J219" i="25"/>
  <c r="P219" i="25"/>
  <c r="K220" i="25"/>
  <c r="F223" i="25"/>
  <c r="K223" i="25" s="1"/>
  <c r="K225" i="25" s="1"/>
  <c r="O262" i="25"/>
  <c r="J365" i="25"/>
  <c r="P365" i="25"/>
  <c r="K366" i="25"/>
  <c r="J369" i="25"/>
  <c r="P369" i="25"/>
  <c r="R313" i="25"/>
  <c r="F370" i="25"/>
  <c r="J370" i="25" s="1"/>
  <c r="J372" i="25" s="1"/>
  <c r="O146" i="25"/>
  <c r="P146" i="25" s="1"/>
  <c r="F151" i="25"/>
  <c r="K151" i="25" s="1"/>
  <c r="K153" i="25" s="1"/>
  <c r="P145" i="25"/>
  <c r="K145" i="25"/>
  <c r="K290" i="25"/>
  <c r="K291" i="25"/>
  <c r="K292" i="25"/>
  <c r="K293" i="25"/>
  <c r="K294" i="25"/>
  <c r="K295" i="25"/>
  <c r="K296" i="25"/>
  <c r="K297" i="25"/>
  <c r="J145" i="25"/>
  <c r="K146" i="25"/>
  <c r="J149" i="25"/>
  <c r="J290" i="25"/>
  <c r="J291" i="25"/>
  <c r="J292" i="25"/>
  <c r="J293" i="25"/>
  <c r="J294" i="25"/>
  <c r="J295" i="25"/>
  <c r="J296" i="25"/>
  <c r="J297" i="25"/>
  <c r="O149" i="25"/>
  <c r="P149" i="25" s="1"/>
  <c r="O150" i="25"/>
  <c r="P150" i="25" s="1"/>
  <c r="K150" i="25"/>
  <c r="I14" i="36" l="1"/>
  <c r="L13" i="36" s="1"/>
  <c r="G13" i="36"/>
  <c r="F13" i="36" s="1"/>
  <c r="I97" i="36"/>
  <c r="I98" i="36" s="1"/>
  <c r="S313" i="25"/>
  <c r="P275" i="25"/>
  <c r="J298" i="25"/>
  <c r="J300" i="25" s="1"/>
  <c r="J223" i="25"/>
  <c r="I225" i="25" s="1"/>
  <c r="O275" i="25"/>
  <c r="K370" i="25"/>
  <c r="K372" i="25" s="1"/>
  <c r="L225" i="25"/>
  <c r="L153" i="25"/>
  <c r="J151" i="25"/>
  <c r="J153" i="25" s="1"/>
  <c r="K13" i="36" l="1"/>
  <c r="L14" i="36"/>
  <c r="K14" i="36" s="1"/>
  <c r="J14" i="36" s="1"/>
  <c r="J225" i="25"/>
  <c r="I153" i="25"/>
  <c r="O8" i="36"/>
  <c r="P8" i="36"/>
  <c r="O9" i="36"/>
  <c r="P9" i="3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Ron Harmon</author>
  </authors>
  <commentList>
    <comment ref="D309" authorId="0" shapeId="0" xr:uid="{00000000-0006-0000-0300-000001000000}">
      <text>
        <r>
          <rPr>
            <b/>
            <sz val="9"/>
            <color indexed="81"/>
            <rFont val="Tahoma"/>
            <family val="2"/>
          </rPr>
          <t>Ron Harmon:</t>
        </r>
        <r>
          <rPr>
            <sz val="9"/>
            <color indexed="81"/>
            <rFont val="Tahoma"/>
            <family val="2"/>
          </rPr>
          <t xml:space="preserve">
</t>
        </r>
      </text>
    </comment>
    <comment ref="D310" authorId="0" shapeId="0" xr:uid="{00000000-0006-0000-0300-000002000000}">
      <text>
        <r>
          <rPr>
            <b/>
            <sz val="9"/>
            <color indexed="81"/>
            <rFont val="Tahoma"/>
            <family val="2"/>
          </rPr>
          <t>Ron Harmon:</t>
        </r>
        <r>
          <rPr>
            <sz val="9"/>
            <color indexed="81"/>
            <rFont val="Tahoma"/>
            <family val="2"/>
          </rPr>
          <t xml:space="preserve">
</t>
        </r>
      </text>
    </comment>
  </commentList>
</comments>
</file>

<file path=xl/sharedStrings.xml><?xml version="1.0" encoding="utf-8"?>
<sst xmlns="http://schemas.openxmlformats.org/spreadsheetml/2006/main" count="11984" uniqueCount="4378">
  <si>
    <t>W</t>
  </si>
  <si>
    <t>L</t>
  </si>
  <si>
    <t>NET</t>
  </si>
  <si>
    <t>OFF</t>
  </si>
  <si>
    <t>DEF</t>
  </si>
  <si>
    <t>Skeletors</t>
  </si>
  <si>
    <t>Surfers</t>
  </si>
  <si>
    <t>Ax-Men</t>
  </si>
  <si>
    <t>Skins</t>
  </si>
  <si>
    <t>Dragons</t>
  </si>
  <si>
    <t>Exiles</t>
  </si>
  <si>
    <t>Whalers</t>
  </si>
  <si>
    <t>Invaders</t>
  </si>
  <si>
    <t>Midshipmen</t>
  </si>
  <si>
    <t>MAD</t>
  </si>
  <si>
    <t>SKE</t>
  </si>
  <si>
    <t>SKI</t>
  </si>
  <si>
    <t>Crusaders</t>
  </si>
  <si>
    <t>midshipmen</t>
  </si>
  <si>
    <t>exiles</t>
  </si>
  <si>
    <t>skins</t>
  </si>
  <si>
    <t>dragons</t>
  </si>
  <si>
    <t>invaders</t>
  </si>
  <si>
    <t>AAAQB</t>
  </si>
  <si>
    <t>CHI</t>
  </si>
  <si>
    <t>SF</t>
  </si>
  <si>
    <t>TB</t>
  </si>
  <si>
    <t>TEN</t>
  </si>
  <si>
    <t>AAFB</t>
  </si>
  <si>
    <t>AAHB</t>
  </si>
  <si>
    <t>BUF</t>
  </si>
  <si>
    <t>NE</t>
  </si>
  <si>
    <t>MIA</t>
  </si>
  <si>
    <t>DAL</t>
  </si>
  <si>
    <t>ATE</t>
  </si>
  <si>
    <t>DEN</t>
  </si>
  <si>
    <t>DET</t>
  </si>
  <si>
    <t>BAL</t>
  </si>
  <si>
    <t>AWR</t>
  </si>
  <si>
    <t>CIN</t>
  </si>
  <si>
    <t>CLE</t>
  </si>
  <si>
    <t>BOC</t>
  </si>
  <si>
    <t>HOU</t>
  </si>
  <si>
    <t>BOLG</t>
  </si>
  <si>
    <t>BOLT</t>
  </si>
  <si>
    <t>KC</t>
  </si>
  <si>
    <t>BORT</t>
  </si>
  <si>
    <t>MIN</t>
  </si>
  <si>
    <t>K</t>
  </si>
  <si>
    <t>P</t>
  </si>
  <si>
    <t>NYG</t>
  </si>
  <si>
    <t>XDE</t>
  </si>
  <si>
    <t>SEA</t>
  </si>
  <si>
    <t>XDLE</t>
  </si>
  <si>
    <t>XDT</t>
  </si>
  <si>
    <t>CAR</t>
  </si>
  <si>
    <t>YLLB</t>
  </si>
  <si>
    <t>WAS</t>
  </si>
  <si>
    <t>YMLB</t>
  </si>
  <si>
    <t>NO</t>
  </si>
  <si>
    <t>YRLB</t>
  </si>
  <si>
    <t>ZCB</t>
  </si>
  <si>
    <t>ZFS</t>
  </si>
  <si>
    <t>ZSS</t>
  </si>
  <si>
    <t>PIT</t>
  </si>
  <si>
    <t>ARZ</t>
  </si>
  <si>
    <t>ATL</t>
  </si>
  <si>
    <t>XDRE</t>
  </si>
  <si>
    <t>IND</t>
  </si>
  <si>
    <t>NYJ</t>
  </si>
  <si>
    <t>PHI</t>
  </si>
  <si>
    <t>JAX</t>
  </si>
  <si>
    <t>GB</t>
  </si>
  <si>
    <t>BORG</t>
  </si>
  <si>
    <t>Smith, Harrison</t>
  </si>
  <si>
    <t>2-7,11,12</t>
  </si>
  <si>
    <t>Stafford, Matt</t>
  </si>
  <si>
    <t>2-4</t>
  </si>
  <si>
    <t>Campbell, Calais</t>
  </si>
  <si>
    <t>Graham, Brandon</t>
  </si>
  <si>
    <t>YOLB</t>
  </si>
  <si>
    <t>David, Lavonte</t>
  </si>
  <si>
    <t>Maddogs</t>
  </si>
  <si>
    <t>Wagner, Bobby</t>
  </si>
  <si>
    <t>Rodgers, Aaron</t>
  </si>
  <si>
    <t>2-8,12</t>
  </si>
  <si>
    <t>Ertz, Zach</t>
  </si>
  <si>
    <t>Allen, Keenan</t>
  </si>
  <si>
    <t>Johnson, Lane</t>
  </si>
  <si>
    <t>Williams, Trent</t>
  </si>
  <si>
    <t>Smith, Tyron</t>
  </si>
  <si>
    <t>2-12</t>
  </si>
  <si>
    <t>Zeitler, Kevin</t>
  </si>
  <si>
    <t>TEAM</t>
  </si>
  <si>
    <t>PICK</t>
  </si>
  <si>
    <t>#1st RD</t>
  </si>
  <si>
    <t>#2nd RD</t>
  </si>
  <si>
    <t>#3rd RD</t>
  </si>
  <si>
    <t>#4th RD</t>
  </si>
  <si>
    <t>#5th RD</t>
  </si>
  <si>
    <t>#6th RD</t>
  </si>
  <si>
    <t>#7th RD</t>
  </si>
  <si>
    <t>AXE</t>
  </si>
  <si>
    <t>Patterson, Cordarrelle</t>
  </si>
  <si>
    <t>Travis Frederick</t>
  </si>
  <si>
    <t>Lane Johnson</t>
  </si>
  <si>
    <t>Date</t>
  </si>
  <si>
    <t>Team</t>
  </si>
  <si>
    <t>Received</t>
  </si>
  <si>
    <t>Julio Jones</t>
  </si>
  <si>
    <t>Arowanas</t>
  </si>
  <si>
    <t>2013 #1, 2013 #4</t>
  </si>
  <si>
    <t>Midshipment</t>
  </si>
  <si>
    <t>2013 #1(Inv) 2013 #1(Arowanas) D McFadden</t>
  </si>
  <si>
    <t>P Manning, 2013 #3(OTT)</t>
  </si>
  <si>
    <t>Matt Ryan, S Weatherspoon, 2013#3(MID)</t>
  </si>
  <si>
    <t>P Manning, #3(Invaders), #3( Otters)</t>
  </si>
  <si>
    <t>J Witten, Leodis McKelvin, Julias Peppers, 2013#4, #6, Andy Lee</t>
  </si>
  <si>
    <t>Otters</t>
  </si>
  <si>
    <t>2013 #1, #1, #1, 2014 #1, S Lechler</t>
  </si>
  <si>
    <t>2013 #1(11) M Griffen, TJ Lang, C Houston</t>
  </si>
  <si>
    <t>Midhsipmen</t>
  </si>
  <si>
    <t>2013 #1(2) 2013 #2, 2013 #6</t>
  </si>
  <si>
    <t>2013 #3(midshipmen), 2014 #6 Whalers</t>
  </si>
  <si>
    <t>J Maclin, #2013 #6 wha , 2013 #7 Mid</t>
  </si>
  <si>
    <t>T Moeaka, T Mays, 2013 #3</t>
  </si>
  <si>
    <t xml:space="preserve">D McFaddnem, Osi Umenloiria </t>
  </si>
  <si>
    <t>2013 #1(10) 2013 #2(invaders) J Cook</t>
  </si>
  <si>
    <t>Rob Gronkowski</t>
  </si>
  <si>
    <t>J Abraham , Ted Larsen</t>
  </si>
  <si>
    <t>Demarci Murrary, Corey Liuget, 2013 #3(invaders)</t>
  </si>
  <si>
    <t>H-Crak</t>
  </si>
  <si>
    <t>2014 #4</t>
  </si>
  <si>
    <t>B Flowers,B grubbs, S Smith, C Barth</t>
  </si>
  <si>
    <t>2013 #1, #2, M Wallace, M McBiar</t>
  </si>
  <si>
    <t>B Bunkley</t>
  </si>
  <si>
    <t>2013 #6</t>
  </si>
  <si>
    <t>CJ Spiller</t>
  </si>
  <si>
    <t>2013 #1, 2014 #2, R Okung, T Smith, T Gerhart</t>
  </si>
  <si>
    <t>#2 #2 #3 M Benneett</t>
  </si>
  <si>
    <t>C Rodgers, W Moore, R Clarke, A Samuel</t>
  </si>
  <si>
    <t xml:space="preserve"> B Pollard</t>
  </si>
  <si>
    <t>#4 #7</t>
  </si>
  <si>
    <t>#2 2014</t>
  </si>
  <si>
    <t>M Vick 2013 #7</t>
  </si>
  <si>
    <t>K Rhodes</t>
  </si>
  <si>
    <t xml:space="preserve">Maddogs </t>
  </si>
  <si>
    <t>#4 #4 2013</t>
  </si>
  <si>
    <t>D Ryans, Cliff Avril</t>
  </si>
  <si>
    <t>2013 #3, #4, 2014 #6</t>
  </si>
  <si>
    <t>K Burnett, J Johnson, 2013 #5</t>
  </si>
  <si>
    <t>J Pierre Paul</t>
  </si>
  <si>
    <t>AxMen</t>
  </si>
  <si>
    <t>2014 #1, 2013 #3</t>
  </si>
  <si>
    <t>M Pouncey</t>
  </si>
  <si>
    <t>#1, #2, #3, 2014 and 2013 #4</t>
  </si>
  <si>
    <t>Midship</t>
  </si>
  <si>
    <t>Dez Bryant, L Sendlein</t>
  </si>
  <si>
    <t>Skeleetors</t>
  </si>
  <si>
    <t>2013 #2, T Moekai</t>
  </si>
  <si>
    <t>Justin Smith</t>
  </si>
  <si>
    <t>Ed Reed</t>
  </si>
  <si>
    <t>2014 #1</t>
  </si>
  <si>
    <t>Suh, Laurentis, Sitton, Dunlop, 2013 #4</t>
  </si>
  <si>
    <t>D Ware, J Gross, Fat Kicker</t>
  </si>
  <si>
    <t>Winston, A Davis, Cam Newton, #1 #3 in 2013 and #1 #2 #3 in 2014</t>
  </si>
  <si>
    <t>A Rodgers, Vollmar, Satele, #6 , Mario Manningham</t>
  </si>
  <si>
    <t>#3, #7 in 14</t>
  </si>
  <si>
    <t>Cribbs</t>
  </si>
  <si>
    <t>Sproles 2013 #7</t>
  </si>
  <si>
    <t>D Stwerart, E Deckar, Baas, Wood, J Harrison</t>
  </si>
  <si>
    <t>M Unger, 2013 #2, B Bell</t>
  </si>
  <si>
    <t>I Odneje</t>
  </si>
  <si>
    <t>2013 #4</t>
  </si>
  <si>
    <t>C Cooper</t>
  </si>
  <si>
    <t>2014 #5</t>
  </si>
  <si>
    <t>S Phillips</t>
  </si>
  <si>
    <t>2-13 #4</t>
  </si>
  <si>
    <t>#1(3) #5(55) V Davis</t>
  </si>
  <si>
    <t>#1(10) #2(23) Leon Hall</t>
  </si>
  <si>
    <t>2013#3 2014 #5</t>
  </si>
  <si>
    <t>A Bradshaw</t>
  </si>
  <si>
    <t>M Forte</t>
  </si>
  <si>
    <t>2013 #3</t>
  </si>
  <si>
    <t>K Dansby M Reece</t>
  </si>
  <si>
    <t>L Mccoy, M floyd, J Cleary</t>
  </si>
  <si>
    <t xml:space="preserve">2014 #3 </t>
  </si>
  <si>
    <t>Phil Dawson</t>
  </si>
  <si>
    <t>2014 #1 #4</t>
  </si>
  <si>
    <t>B Orakpo</t>
  </si>
  <si>
    <t>#3</t>
  </si>
  <si>
    <t>Crusader</t>
  </si>
  <si>
    <t>#5 #5</t>
  </si>
  <si>
    <t>Skels</t>
  </si>
  <si>
    <t>A Cromartie</t>
  </si>
  <si>
    <t>#2(21)</t>
  </si>
  <si>
    <t xml:space="preserve">S Satele </t>
  </si>
  <si>
    <t>2014 #2 13 #7</t>
  </si>
  <si>
    <t>2014 #2</t>
  </si>
  <si>
    <t>13 #6 #7</t>
  </si>
  <si>
    <t>Arowas</t>
  </si>
  <si>
    <t>13 #4</t>
  </si>
  <si>
    <t>13 #6 and 14 #4</t>
  </si>
  <si>
    <t>#6</t>
  </si>
  <si>
    <t>#6 and 14 #6</t>
  </si>
  <si>
    <t>Owen Daniels</t>
  </si>
  <si>
    <t>Ryan Matthews</t>
  </si>
  <si>
    <t>Frank Gore</t>
  </si>
  <si>
    <t>Trent Richardson</t>
  </si>
  <si>
    <t>#3, #7</t>
  </si>
  <si>
    <t>#6, D Bess</t>
  </si>
  <si>
    <t>D Cox</t>
  </si>
  <si>
    <t>#1, #2 in 14</t>
  </si>
  <si>
    <t>#1(10) 13</t>
  </si>
  <si>
    <t>2014 #4 B Fields</t>
  </si>
  <si>
    <t>Matt Schaub</t>
  </si>
  <si>
    <t>B Llyod #7</t>
  </si>
  <si>
    <t>Wahlers</t>
  </si>
  <si>
    <t>Kuhn</t>
  </si>
  <si>
    <t>#3 #6 both in 14</t>
  </si>
  <si>
    <t>Ben Grubbs, Troy Polamau</t>
  </si>
  <si>
    <t>Evan Mathis, Zach Miller(TE)</t>
  </si>
  <si>
    <t>#2, Alteran Verner</t>
  </si>
  <si>
    <t>Leon Hall</t>
  </si>
  <si>
    <t>Mishipem</t>
  </si>
  <si>
    <t>J Forsett</t>
  </si>
  <si>
    <t>Q Jammer</t>
  </si>
  <si>
    <t>Delanie Walker , Brian Hartline</t>
  </si>
  <si>
    <t>Zach Miller, Malcom Flloyd, 14 #7</t>
  </si>
  <si>
    <t>Abaryo Franklin</t>
  </si>
  <si>
    <t>2014 #6</t>
  </si>
  <si>
    <t>M Huff</t>
  </si>
  <si>
    <t>#5 and J Durant</t>
  </si>
  <si>
    <t>Joe Haden</t>
  </si>
  <si>
    <t>#1 #4 Houston</t>
  </si>
  <si>
    <t>Leon Washington</t>
  </si>
  <si>
    <t>2014 #6 B Banks</t>
  </si>
  <si>
    <t>V Cruz, Malaluga, M Ingram</t>
  </si>
  <si>
    <t>R Seymour, McGahee, Pozluzny</t>
  </si>
  <si>
    <t>P Chung</t>
  </si>
  <si>
    <t>#1, #2, Alualu, Ryan Matthrews</t>
  </si>
  <si>
    <t>Midshipemn</t>
  </si>
  <si>
    <t>MJD, Donta Hightowner</t>
  </si>
  <si>
    <t>Robert Mathis, A Vinateri</t>
  </si>
  <si>
    <t>Blair Walsh, C Ponder</t>
  </si>
  <si>
    <t>#4 #4 B lloyd, S Lechler</t>
  </si>
  <si>
    <t>Amendolla, Ninkovich</t>
  </si>
  <si>
    <t>G Cherilus, G Hardy</t>
  </si>
  <si>
    <t>Clary, #1, #4, Moreno, Ninkovich</t>
  </si>
  <si>
    <t>#1 #2</t>
  </si>
  <si>
    <t xml:space="preserve">AxMen </t>
  </si>
  <si>
    <t>Colin Kaepernick, #5</t>
  </si>
  <si>
    <t>Mason Foster, Prince Amukamara, Trent Richardson, #2</t>
  </si>
  <si>
    <t>Dansby, Baas, D Wilson</t>
  </si>
  <si>
    <t>Mario Williams, A Brown</t>
  </si>
  <si>
    <t>#1, Poe, B Graham</t>
  </si>
  <si>
    <t>Vontaze Burfict</t>
  </si>
  <si>
    <t>#3 (2014), Ryan Broyles</t>
  </si>
  <si>
    <t>Chris Long</t>
  </si>
  <si>
    <t>#7 (2014), Kam Chancellor</t>
  </si>
  <si>
    <t>Geno Atkins, Antonio Cromartie, Paul Posluzny, #3(2014)</t>
  </si>
  <si>
    <t>Ndamekan Suh, Vontaze Burfict, #2(2014)</t>
  </si>
  <si>
    <t>DaWaan Landry, Paul Kruger, #6(2014)</t>
  </si>
  <si>
    <t>Nick Fairley</t>
  </si>
  <si>
    <t>#2 (2014 via otters), Aldon Smith</t>
  </si>
  <si>
    <t>#4 (2014 via AxMen), #4 (2014 via Crusaders), R Tannehill, W. Mercilous</t>
  </si>
  <si>
    <t>#1 (2014/CRU), #2 (2014/INV), #3 (2014/INV) and Mitchell Schwartz</t>
  </si>
  <si>
    <t>Peyton Manning and Orlando Franklin</t>
  </si>
  <si>
    <t>#7 (2014 via whalers)</t>
  </si>
  <si>
    <t>Stevie Johnson</t>
  </si>
  <si>
    <t>#1 (2014 via invaders)</t>
  </si>
  <si>
    <t>Paul Kruger, #1 (2014 via ax-men), #6 (2014 via ax-men)</t>
  </si>
  <si>
    <t>#1 (2014 via exiles)</t>
  </si>
  <si>
    <t>D Ferguson, Satele, C. Ivory, M Griffin</t>
  </si>
  <si>
    <t>Jason Witten, Andre Johnson, Cliff Avril</t>
  </si>
  <si>
    <t>Kyle Rudolph, Randall Cobb, #4 (2014 via Ax-Men), #1 (2015 via Midshipmen)</t>
  </si>
  <si>
    <t>Phillip Rivers, Adrian Peterson, Phil Dawson, Andy Lee</t>
  </si>
  <si>
    <t>Andrew Luck, #1(2014-Ax-Men), #6(2014-INV), #1(2015-INV), #2(2015-INV), Pierre Thomas, Robbie Gould, Matt Mcbriar</t>
  </si>
  <si>
    <t>John Abraham</t>
  </si>
  <si>
    <t>Andre Smith</t>
  </si>
  <si>
    <t>Karlos Dansby, Trent Williams, Jermaine Gresham</t>
  </si>
  <si>
    <t>#2  (2014 via Skins), #2 (2014 via Otters), Rob Sims, Brent Celek</t>
  </si>
  <si>
    <t>Donta Hightower</t>
  </si>
  <si>
    <t>#2 (2014 via ax-men)</t>
  </si>
  <si>
    <t>Troy Polamalu</t>
  </si>
  <si>
    <t>Mad-Dogs</t>
  </si>
  <si>
    <t>Carlos Dunlap</t>
  </si>
  <si>
    <t>Jason-Paul Pierre, #2 (2014 via ax-men)</t>
  </si>
  <si>
    <t>Justin Tuck, #4 (2015 via surfers)</t>
  </si>
  <si>
    <t>Karlos Dansby, #1 (2014 via dragons)</t>
  </si>
  <si>
    <t>Phillip Rivers, Dan Williams</t>
  </si>
  <si>
    <t>#1 (2014 via skins), Donald Penn</t>
  </si>
  <si>
    <t>Sklins</t>
  </si>
  <si>
    <t>#1 (2014 via whalers), #4 (2014 via invaders), Manny Lawson</t>
  </si>
  <si>
    <t>#5 (2014 via dragons)</t>
  </si>
  <si>
    <t>brian bulaga</t>
  </si>
  <si>
    <t>#4 (2014 via dragons)</t>
  </si>
  <si>
    <t>harrison smith</t>
  </si>
  <si>
    <t>#1 (2014 via exiles), jeremy maclin)</t>
  </si>
  <si>
    <t>#1 (2014 via ax-men)</t>
  </si>
  <si>
    <t>Kelechi Osemele, patrick robinson</t>
  </si>
  <si>
    <t>julius peppers</t>
  </si>
  <si>
    <t>#4 (2014 via dragons), Lamar Miller</t>
  </si>
  <si>
    <t>Deangelo Williams</t>
  </si>
  <si>
    <t>Quin Glover</t>
  </si>
  <si>
    <t>Jared Cook</t>
  </si>
  <si>
    <t>mason foster, 5th (2015 via skins)</t>
  </si>
  <si>
    <t xml:space="preserve">#7 </t>
  </si>
  <si>
    <t>muhamaad wilkerson, darnell dockett</t>
  </si>
  <si>
    <t>#1 (2014 via dragons),  #1 (2014 via midshipmen), paul soliai</t>
  </si>
  <si>
    <t>Sean Lee</t>
  </si>
  <si>
    <t>#5 (2015 via skins)</t>
  </si>
  <si>
    <t>Zane Beadles</t>
  </si>
  <si>
    <t>TJ Lang</t>
  </si>
  <si>
    <t>2015 draft grid</t>
  </si>
  <si>
    <t xml:space="preserve">        ANN ARBOR STRATO FOOTBALL</t>
  </si>
  <si>
    <t>SKELETORS</t>
  </si>
  <si>
    <t>Mel Edmunson</t>
  </si>
  <si>
    <t>imboogerman34@yahoo.com</t>
  </si>
  <si>
    <t>734-845-0984</t>
  </si>
  <si>
    <t>MIDSHIPMEN</t>
  </si>
  <si>
    <t>Ron Harmon</t>
  </si>
  <si>
    <t>gojo24@att.net</t>
  </si>
  <si>
    <t>276-0410</t>
  </si>
  <si>
    <t>1101 Primrose Lane</t>
  </si>
  <si>
    <t>SURFERS</t>
  </si>
  <si>
    <t>MADDOGS</t>
  </si>
  <si>
    <t>Bob Onderdonk</t>
  </si>
  <si>
    <t>bonderdonk810@gmail.com</t>
  </si>
  <si>
    <t>734 - 878 - 6834</t>
  </si>
  <si>
    <t>SKINS</t>
  </si>
  <si>
    <t>Deandre Levy</t>
  </si>
  <si>
    <t>Sebastian Volmer</t>
  </si>
  <si>
    <t>#2 (2015 via skins)</t>
  </si>
  <si>
    <t>#5 (2015 via maddogs), daryl smith</t>
  </si>
  <si>
    <t>Longhorns</t>
  </si>
  <si>
    <t>2,12</t>
  </si>
  <si>
    <t>2,3</t>
  </si>
  <si>
    <t>blake bortles</t>
  </si>
  <si>
    <t>jeremy hill</t>
  </si>
  <si>
    <t>cj anderson</t>
  </si>
  <si>
    <t>deanthony thomas</t>
  </si>
  <si>
    <t>Sorcerers</t>
  </si>
  <si>
    <t>Corey Luiget, #3 (2015 via midshipmen)</t>
  </si>
  <si>
    <t>Alteran Verner</t>
  </si>
  <si>
    <r>
      <t xml:space="preserve">Jason Paul Pierre, </t>
    </r>
    <r>
      <rPr>
        <sz val="11"/>
        <color rgb="FFFF0000"/>
        <rFont val="Chalkboard"/>
      </rPr>
      <t>player to be named later</t>
    </r>
  </si>
  <si>
    <t>Lesean McCoy, #4 (2015 via midshipmen)</t>
  </si>
  <si>
    <t>Jordan Reed</t>
  </si>
  <si>
    <t>Patrick Chung</t>
  </si>
  <si>
    <t>Mike Iupati</t>
  </si>
  <si>
    <t>Michael Floyd, Laron Landry, Justin Tuck, #2 (2015 via midshipmen)</t>
  </si>
  <si>
    <t>Eddie Lacy, Jermaine Gresham</t>
  </si>
  <si>
    <t>Chris Myers, Michael Bennett, #3 (2015 via ax-men)</t>
  </si>
  <si>
    <t>Tashaun Gipson</t>
  </si>
  <si>
    <t>Carr, Derek</t>
  </si>
  <si>
    <t>Adams, Davante</t>
  </si>
  <si>
    <t>Cooks, Brandin</t>
  </si>
  <si>
    <t>Evans, Mike</t>
  </si>
  <si>
    <t>Matthews, Jake</t>
  </si>
  <si>
    <t>Jones, DaQuan</t>
  </si>
  <si>
    <t>YLB</t>
  </si>
  <si>
    <t>Mack, Khalil</t>
  </si>
  <si>
    <t>surfers</t>
  </si>
  <si>
    <t>sorcerers</t>
  </si>
  <si>
    <t>6</t>
  </si>
  <si>
    <t>5</t>
  </si>
  <si>
    <t>4</t>
  </si>
  <si>
    <t>0</t>
  </si>
  <si>
    <t>Hekker, John</t>
  </si>
  <si>
    <t>Juszczyk, Kyle</t>
  </si>
  <si>
    <t>Kelce, Travis</t>
  </si>
  <si>
    <t>Hopkins, DeAndre</t>
  </si>
  <si>
    <t>Bitonio, Joel</t>
  </si>
  <si>
    <t>Armstead, Terron</t>
  </si>
  <si>
    <t>Martin, Zack</t>
  </si>
  <si>
    <t>Heyward, Cameron</t>
  </si>
  <si>
    <t>Slay, Darius</t>
  </si>
  <si>
    <t>Lavonte David, #3 (2016)</t>
  </si>
  <si>
    <t>Demarius Thomas, #7 (2015)</t>
  </si>
  <si>
    <t>2016 draft grid</t>
  </si>
  <si>
    <t>Demarcus Ware, Jason Kelce, Arian Foster</t>
  </si>
  <si>
    <t>#7 (2015)</t>
  </si>
  <si>
    <t>Jon Asamoah</t>
  </si>
  <si>
    <t>aaron donald</t>
  </si>
  <si>
    <t>sharif floyd</t>
  </si>
  <si>
    <t>odell beckham</t>
  </si>
  <si>
    <t>senderick marks</t>
  </si>
  <si>
    <t>zach martin</t>
  </si>
  <si>
    <t>cj mosely</t>
  </si>
  <si>
    <t>kalil mack</t>
  </si>
  <si>
    <t>rolando Mclean</t>
  </si>
  <si>
    <t>jamie collins</t>
  </si>
  <si>
    <t>brandon williams</t>
  </si>
  <si>
    <t>everson griffith</t>
  </si>
  <si>
    <t>joel bitonio</t>
  </si>
  <si>
    <t>will beatty</t>
  </si>
  <si>
    <t>jack mewhort</t>
  </si>
  <si>
    <t>mike evans</t>
  </si>
  <si>
    <t>mike adams</t>
  </si>
  <si>
    <t>ziggy ansah</t>
  </si>
  <si>
    <t>gabe jackson</t>
  </si>
  <si>
    <t>travis kelce</t>
  </si>
  <si>
    <t>Da'Norris Searcy</t>
  </si>
  <si>
    <t>brandon marshall</t>
  </si>
  <si>
    <t>ricky wagner</t>
  </si>
  <si>
    <t>anthony barr</t>
  </si>
  <si>
    <t>xavier rhodes</t>
  </si>
  <si>
    <t>preston brown</t>
  </si>
  <si>
    <t>johnathon hankins</t>
  </si>
  <si>
    <t>thomas davis</t>
  </si>
  <si>
    <t>will hill</t>
  </si>
  <si>
    <t>darius slay</t>
  </si>
  <si>
    <t>mychael kendricks</t>
  </si>
  <si>
    <t>philly brown</t>
  </si>
  <si>
    <t>justin pugh</t>
  </si>
  <si>
    <t>#3 (2015</t>
  </si>
  <si>
    <t>#2 (2015</t>
  </si>
  <si>
    <t>#5 (2015)</t>
  </si>
  <si>
    <t>Sorcerer's</t>
  </si>
  <si>
    <t>Jason Peters</t>
  </si>
  <si>
    <t>Jonathon Stewart</t>
  </si>
  <si>
    <t>Romo, Rahim Moore</t>
  </si>
  <si>
    <t>duane brown, carson palmer, orlando scandrick, #4(2015)</t>
  </si>
  <si>
    <t>jerry hughes</t>
  </si>
  <si>
    <t>josh norman</t>
  </si>
  <si>
    <t>chris culliver</t>
  </si>
  <si>
    <t>husain abdullah</t>
  </si>
  <si>
    <t>deandre hopkins</t>
  </si>
  <si>
    <t>robert blanton</t>
  </si>
  <si>
    <t>sammy watkins</t>
  </si>
  <si>
    <t>willie young</t>
  </si>
  <si>
    <t>rodney mcloed</t>
  </si>
  <si>
    <t>anthony sherman</t>
  </si>
  <si>
    <t>mantei teio</t>
  </si>
  <si>
    <t>corey graham</t>
  </si>
  <si>
    <t>jarvis landry</t>
  </si>
  <si>
    <t>dan carpenter</t>
  </si>
  <si>
    <t>kewan short</t>
  </si>
  <si>
    <t>darryl young</t>
  </si>
  <si>
    <t>jerell freeman</t>
  </si>
  <si>
    <t>ryan hewitt</t>
  </si>
  <si>
    <t>ted larsen</t>
  </si>
  <si>
    <t>thomas morstead</t>
  </si>
  <si>
    <t>derrick carr</t>
  </si>
  <si>
    <t>emanuel sanders</t>
  </si>
  <si>
    <t>eric ebron</t>
  </si>
  <si>
    <t>talvin smith</t>
  </si>
  <si>
    <t>James Ihedigbo</t>
  </si>
  <si>
    <t>davonte adams</t>
  </si>
  <si>
    <t>Rey Maluaga</t>
  </si>
  <si>
    <t>#1 (2016) (inv)</t>
  </si>
  <si>
    <t>#1 (2016) (ax)</t>
  </si>
  <si>
    <t>#2 (2016) (mid)</t>
  </si>
  <si>
    <t>#6 (mid)</t>
  </si>
  <si>
    <t>AXMEN</t>
  </si>
  <si>
    <t>brandon mebane, brent celek</t>
  </si>
  <si>
    <t xml:space="preserve">malloryrobert@sbcglobal.net </t>
  </si>
  <si>
    <t>1308 Jones st</t>
  </si>
  <si>
    <t>Ypsilanti 48197</t>
  </si>
  <si>
    <t>  </t>
  </si>
  <si>
    <t xml:space="preserve">GAME RULES </t>
  </si>
  <si>
    <r>
      <t> </t>
    </r>
    <r>
      <rPr>
        <sz val="14"/>
        <color theme="1"/>
        <rFont val="Arial"/>
        <family val="2"/>
      </rPr>
      <t> </t>
    </r>
  </si>
  <si>
    <t>whatever the case. It is HIGHLY recommend that you find a declaration that has to do with the dice being</t>
  </si>
  <si>
    <t>flat on whatever surface you are rolling on. We all know that dice can fall in precariously different ways</t>
  </si>
  <si>
    <t>and waiting until the dice are cocked to decide it too late.</t>
  </si>
  <si>
    <t>Also you can declare: "On all 1st &amp; 10 - I will always be in starters unless I tell you otherwise"</t>
  </si>
  <si>
    <t>If the defense does something illegal, you could consider the illegal player out of the play. Perhaps this is something we can address more in the off season.</t>
  </si>
  <si>
    <t>INTRODUCTION</t>
  </si>
  <si>
    <t>You have in your possession a football game with all the features of Professional Football. Professional players will perform for you according to their records and your coaching decisions.</t>
  </si>
  <si>
    <t>GAME PARTS</t>
  </si>
  <si>
    <t>The following game part descriptions will be helpful in reading the instructions:</t>
  </si>
  <si>
    <r>
      <t>·</t>
    </r>
    <r>
      <rPr>
        <sz val="7"/>
        <color theme="1"/>
        <rFont val="Times New Roman"/>
        <family val="1"/>
      </rPr>
      <t xml:space="preserve">       </t>
    </r>
    <r>
      <rPr>
        <b/>
        <sz val="10"/>
        <color theme="1"/>
        <rFont val="Times New Roman"/>
        <family val="1"/>
      </rPr>
      <t>ADVANCED DEFENSIVE CARD</t>
    </r>
    <r>
      <rPr>
        <sz val="10"/>
        <color theme="1"/>
        <rFont val="Times New Roman"/>
        <family val="1"/>
      </rPr>
      <t xml:space="preserve"> - contains results of plays yielded by the team's defense. Each team has three advanced defensive cards. The league has own defensive cards.</t>
    </r>
  </si>
  <si>
    <r>
      <t>·</t>
    </r>
    <r>
      <rPr>
        <sz val="7"/>
        <color theme="1"/>
        <rFont val="Times New Roman"/>
        <family val="1"/>
      </rPr>
      <t xml:space="preserve">       </t>
    </r>
    <r>
      <rPr>
        <b/>
        <sz val="10"/>
        <color theme="1"/>
        <rFont val="Times New Roman"/>
        <family val="1"/>
      </rPr>
      <t>ADVANCE PLAY SELECTOR</t>
    </r>
    <r>
      <rPr>
        <sz val="10"/>
        <color theme="1"/>
        <rFont val="Times New Roman"/>
        <family val="1"/>
      </rPr>
      <t xml:space="preserve"> - enables you to indicate your offensive and defensive play selections. Each game contains two play selectors.</t>
    </r>
  </si>
  <si>
    <t>HOW TO PLAY</t>
  </si>
  <si>
    <t>KICKOFF</t>
  </si>
  <si>
    <t>High roll determines who kicks off and who receives. You may DEFER until the second half if you wish.</t>
  </si>
  <si>
    <t>If the black die = X</t>
  </si>
  <si>
    <t>Consider the Kick Off to go out of bounds on a regular kick off . This is a no tick play.</t>
  </si>
  <si>
    <t>Penalty: For a kickoff out of bounds: The receiving team may elect to take possession of the ball 25 yards from the spot of the kick(receiving 40 yard line) or at the out-of-bounds spot. </t>
  </si>
  <si>
    <t>Penalty: For a safety kick out of bounds: The receiving team may elect to take possession of the ball 30(yes 30 not 25) yards from the spot of the kick or at the out-of-bounds spot.</t>
  </si>
  <si>
    <t>Penalty: For an Onside kick out of bounds: Consider this to be out of bounds or have NOT to have gone 10 yards depending on the result on the onside kick chart.</t>
  </si>
  <si>
    <t xml:space="preserve">This is a 5 yard penalty on the kicking team and a rekick will occur ONLY if the kicking team recovered.(2/3/11/12) </t>
  </si>
  <si>
    <t>Otherwise consider the ball to the receiving teams as the location specified.</t>
  </si>
  <si>
    <t>KICKOFF RETURN</t>
  </si>
  <si>
    <r>
      <t>Returns from the end zone (Kickoffs, interceptions) that fall short of the 1-yard line are considered to be a touchback. (if returned)</t>
    </r>
    <r>
      <rPr>
        <b/>
        <sz val="10"/>
        <color theme="1"/>
        <rFont val="Times New Roman"/>
        <family val="1"/>
      </rPr>
      <t>.</t>
    </r>
  </si>
  <si>
    <t>ONSIDE KICKOFF</t>
  </si>
  <si>
    <t>SQUIB KICK</t>
  </si>
  <si>
    <t>When a team decides to squib kick use the squib kick chart. To attempt a squib announce intention to squib.</t>
  </si>
  <si>
    <t>You may attempt a squib kick at anytime, it is a 1 tick play.</t>
  </si>
  <si>
    <t>OUT OF BOUNDS KICK</t>
  </si>
  <si>
    <t>You may intentionally kick the ball out of bounds to your opponent. The ball is placed at the receiving teams 45 yard line and constitutes a no tick play.</t>
  </si>
  <si>
    <t>PLAY CALLING SEQUENCE</t>
  </si>
  <si>
    <t>OFFENSIVE AND DEFENSIVE PLAYER'S RATINGS</t>
  </si>
  <si>
    <t>RUNNING PLAY CALLED BY THE OFFENSE</t>
  </si>
  <si>
    <t>PASS PLAY CALLED BY THE OFFENSE</t>
  </si>
  <si>
    <t xml:space="preserve">OTHER READINGS THAT ARE FOUND ON PLAYER </t>
  </si>
  <si>
    <t>AND DEFENSIVE CARDS / MISC.</t>
  </si>
  <si>
    <r>
      <t>·</t>
    </r>
    <r>
      <rPr>
        <sz val="7"/>
        <color theme="1"/>
        <rFont val="Times New Roman"/>
        <family val="1"/>
      </rPr>
      <t xml:space="preserve">       </t>
    </r>
    <r>
      <rPr>
        <b/>
        <sz val="10"/>
        <color theme="1"/>
        <rFont val="Times New Roman"/>
        <family val="1"/>
      </rPr>
      <t>Must Run</t>
    </r>
    <r>
      <rPr>
        <sz val="10"/>
        <color theme="1"/>
        <rFont val="Times New Roman"/>
        <family val="1"/>
      </rPr>
      <t xml:space="preserve"> -roll two dice and refer to quarterback's must run section (found </t>
    </r>
    <r>
      <rPr>
        <i/>
        <sz val="10"/>
        <color theme="1"/>
        <rFont val="Times New Roman"/>
        <family val="1"/>
      </rPr>
      <t xml:space="preserve">on </t>
    </r>
    <r>
      <rPr>
        <sz val="10"/>
        <color theme="1"/>
        <rFont val="Times New Roman"/>
        <family val="1"/>
      </rPr>
      <t>reverse side of his passing card).</t>
    </r>
  </si>
  <si>
    <r>
      <t>·</t>
    </r>
    <r>
      <rPr>
        <sz val="7"/>
        <color theme="1"/>
        <rFont val="Times New Roman"/>
        <family val="1"/>
      </rPr>
      <t xml:space="preserve">       </t>
    </r>
    <r>
      <rPr>
        <b/>
        <sz val="10"/>
        <color theme="1"/>
        <rFont val="Times New Roman"/>
        <family val="1"/>
      </rPr>
      <t>Short Gains</t>
    </r>
    <r>
      <rPr>
        <sz val="10"/>
        <color theme="1"/>
        <rFont val="Times New Roman"/>
        <family val="1"/>
      </rPr>
      <t xml:space="preserve"> -roll two dice, and refer to short gain section of X Chart or 22 minus the roll.</t>
    </r>
  </si>
  <si>
    <r>
      <t>·</t>
    </r>
    <r>
      <rPr>
        <sz val="7"/>
        <color theme="1"/>
        <rFont val="Times New Roman"/>
        <family val="1"/>
      </rPr>
      <t xml:space="preserve">       </t>
    </r>
    <r>
      <rPr>
        <b/>
        <sz val="10"/>
        <color theme="1"/>
        <rFont val="Times New Roman"/>
        <family val="1"/>
      </rPr>
      <t>Long Gains</t>
    </r>
    <r>
      <rPr>
        <sz val="10"/>
        <color theme="1"/>
        <rFont val="Times New Roman"/>
        <family val="1"/>
      </rPr>
      <t xml:space="preserve"> - roll two dice, and refer to long gain section of X Chart.</t>
    </r>
  </si>
  <si>
    <r>
      <t>·</t>
    </r>
    <r>
      <rPr>
        <sz val="7"/>
        <color theme="1"/>
        <rFont val="Times New Roman"/>
        <family val="1"/>
      </rPr>
      <t xml:space="preserve">       </t>
    </r>
    <r>
      <rPr>
        <b/>
        <sz val="10"/>
        <color theme="1"/>
        <rFont val="Times New Roman"/>
        <family val="1"/>
      </rPr>
      <t>DOUBLE READING</t>
    </r>
    <r>
      <rPr>
        <sz val="10"/>
        <color theme="1"/>
        <rFont val="Times New Roman"/>
        <family val="1"/>
      </rPr>
      <t xml:space="preserve"> - on most running back cards there are some reading's in parentheses. Ignore the results in parenthesis as these relate strictly to the elementary version of the game.</t>
    </r>
  </si>
  <si>
    <r>
      <t>·</t>
    </r>
    <r>
      <rPr>
        <sz val="7"/>
        <color theme="1"/>
        <rFont val="Times New Roman"/>
        <family val="1"/>
      </rPr>
      <t xml:space="preserve">       </t>
    </r>
    <r>
      <rPr>
        <b/>
        <sz val="10"/>
        <color theme="1"/>
        <rFont val="Times New Roman"/>
        <family val="1"/>
      </rPr>
      <t>X</t>
    </r>
    <r>
      <rPr>
        <sz val="10"/>
        <color theme="1"/>
        <rFont val="Times New Roman"/>
        <family val="1"/>
      </rPr>
      <t xml:space="preserve"> - Incomplete pass (also is a blank space on player or defensive card).</t>
    </r>
  </si>
  <si>
    <r>
      <t>·</t>
    </r>
    <r>
      <rPr>
        <sz val="7"/>
        <color theme="1"/>
        <rFont val="Times New Roman"/>
        <family val="1"/>
      </rPr>
      <t xml:space="preserve">       </t>
    </r>
    <r>
      <rPr>
        <b/>
        <sz val="10"/>
        <color theme="1"/>
        <rFont val="Times New Roman"/>
        <family val="1"/>
      </rPr>
      <t>F</t>
    </r>
    <r>
      <rPr>
        <sz val="10"/>
        <color theme="1"/>
        <rFont val="Times New Roman"/>
        <family val="1"/>
      </rPr>
      <t xml:space="preserve"> - Abbreviation for Fumble. All fumble rolls on the offensive cards (QBs and RBs) are IGNORED and replaced by the Individual Fumble Rule – please refer to this rule for more information.</t>
    </r>
  </si>
  <si>
    <r>
      <t>·</t>
    </r>
    <r>
      <rPr>
        <sz val="7"/>
        <color theme="1"/>
        <rFont val="Times New Roman"/>
        <family val="1"/>
      </rPr>
      <t xml:space="preserve">       </t>
    </r>
    <r>
      <rPr>
        <b/>
        <sz val="10"/>
        <color theme="1"/>
        <rFont val="Times New Roman"/>
        <family val="1"/>
      </rPr>
      <t xml:space="preserve">DRAW </t>
    </r>
    <r>
      <rPr>
        <sz val="10"/>
        <color theme="1"/>
        <rFont val="Times New Roman"/>
        <family val="1"/>
      </rPr>
      <t>– See later in this doc for a detailed explanation</t>
    </r>
  </si>
  <si>
    <r>
      <t>·</t>
    </r>
    <r>
      <rPr>
        <sz val="7"/>
        <color theme="1"/>
        <rFont val="Times New Roman"/>
        <family val="1"/>
      </rPr>
      <t xml:space="preserve">       </t>
    </r>
    <r>
      <rPr>
        <b/>
        <sz val="10"/>
        <color theme="1"/>
        <rFont val="Times New Roman"/>
        <family val="1"/>
      </rPr>
      <t xml:space="preserve">DOTS </t>
    </r>
    <r>
      <rPr>
        <sz val="10"/>
        <color theme="1"/>
        <rFont val="Times New Roman"/>
        <family val="1"/>
      </rPr>
      <t>- See later in this doc for a detail explanation</t>
    </r>
  </si>
  <si>
    <t>INTERCEPTION RETURNS</t>
  </si>
  <si>
    <t>• If the ball is fumbled, it is immediately on the ground and you roll for recovery per normal rules.</t>
  </si>
  <si>
    <t>FUMBLES (See appendix for specifics on how the fumble roll is calculated)</t>
  </si>
  <si>
    <t>Running Back Fumble (Individual)</t>
  </si>
  <si>
    <t>Determine yardage gained BEFORE determining if a fumble has occurred, if the player scores a TD then there is no fumble.</t>
  </si>
  <si>
    <t>Example - Barry Sanders attempts an end run with a dice roll of</t>
  </si>
  <si>
    <t>Roll = 12</t>
  </si>
  <si>
    <t>Black Die = X</t>
  </si>
  <si>
    <t>Key Die = 1</t>
  </si>
  <si>
    <t>Roll two dice – if the result is 2-4 or 12 then the ball has been fumbled. Roll two dice as stated above to see if the offense or defense recovers the ball.</t>
  </si>
  <si>
    <t>IGNORE ALL fumbles listed on the QB’s card.</t>
  </si>
  <si>
    <t>On any sack by a QB please refer to the following rule.</t>
  </si>
  <si>
    <t>Determine FIRST if a sack has occurred – On the actual sack roll that determines lost yardage, include the BLACK DIE to determine if a fumble has occurred by the QB.</t>
  </si>
  <si>
    <t>Example of a QB sack fumble:</t>
  </si>
  <si>
    <t>Mike Vick attempts a pass play -</t>
  </si>
  <si>
    <t>The INITIAL BLACK DIE roll is a D</t>
  </si>
  <si>
    <t>Roll = 2</t>
  </si>
  <si>
    <t>Key die = 1</t>
  </si>
  <si>
    <t>Determine the sack first (A sack has occurred) – now roll for sack yardage and to see if a fumble happens.</t>
  </si>
  <si>
    <r>
      <t xml:space="preserve">Roll 2 die AND the BLACK DIE – </t>
    </r>
    <r>
      <rPr>
        <b/>
        <u/>
        <sz val="10"/>
        <color theme="1"/>
        <rFont val="Times New Roman"/>
        <family val="1"/>
      </rPr>
      <t>if a “D” is rolled</t>
    </r>
    <r>
      <rPr>
        <sz val="10"/>
        <color theme="1"/>
        <rFont val="Times New Roman"/>
        <family val="1"/>
      </rPr>
      <t xml:space="preserve"> – determine stated yardage then refer to the QBs fumble reroll on the rosters to see if the ball has been dropped.</t>
    </r>
  </si>
  <si>
    <t>Mike Vicks roll as stated on the roster = 2-7 and 9.</t>
  </si>
  <si>
    <t>Reroll the dice</t>
  </si>
  <si>
    <r>
      <t>If the roll is 2-7 or 9 the ball is fumbled – roll two dice to determine if the offense or defense recovers as normal</t>
    </r>
    <r>
      <rPr>
        <sz val="12"/>
        <color theme="1"/>
        <rFont val="Times New Roman"/>
        <family val="1"/>
      </rPr>
      <t xml:space="preserve"> </t>
    </r>
    <r>
      <rPr>
        <sz val="9"/>
        <color theme="1"/>
        <rFont val="Times New Roman"/>
        <family val="1"/>
      </rPr>
      <t>(2-6,12 offense, 7-11 defense)</t>
    </r>
  </si>
  <si>
    <t>On these plays the QB fumbles on a Black die roll of X and a key die reading of 1 (Not on D)</t>
  </si>
  <si>
    <t>RECEIVER FUMBLES</t>
  </si>
  <si>
    <t>FUMBLE RECOVERIES</t>
  </si>
  <si>
    <r>
      <t> </t>
    </r>
    <r>
      <rPr>
        <sz val="10"/>
        <color theme="1"/>
        <rFont val="Times"/>
      </rPr>
      <t xml:space="preserve">Once a fumble has been recovered - please refer to the fumble chart for ALL fumbles (actually includes Punt Blocks)  </t>
    </r>
  </si>
  <si>
    <t>.     If the offense recovers their OWN fumble - then do NOT roll on the fumble return chart, consider the play over.</t>
  </si>
  <si>
    <t>.    If the ball is fumbled on an interception return - and the offense recovers, then the offense DOES roll on the fumble chart. If in turn the ball is refumbled - consider the play over.</t>
  </si>
  <si>
    <t>In other words there would never be a situation where the fumble chart is rolled on 2 times in one play.</t>
  </si>
  <si>
    <t>The zone is determined by the key die on a roll of 4,5, and 6. If it is a roll of 4 check the Left flat zone… if its 5 Look in zone, if it is a 6 check the Right flat zone.</t>
  </si>
  <si>
    <t>• if the zone is occupied it is guessed right.</t>
  </si>
  <si>
    <t>• if the zone is empty it is guessed wrong.</t>
  </si>
  <si>
    <t>PUNTS</t>
  </si>
  <si>
    <t>Refer to punting section of the specialist card in the same fashion as kickoffs</t>
  </si>
  <si>
    <t>ROLL ALL 4 DICE – YES THIS APPLIES EVEN ON A COFFIN CORNER PUNT</t>
  </si>
  <si>
    <t>Consider the punt to roll out of bounds at the exact distance stated on the punters card. So if it says, +54, mark that off and it is OB at the spot.</t>
  </si>
  <si>
    <t>The X,1 on the FIRST ROLL, OVERRIDES the OB with minus yards on the SECOND ROLL.</t>
  </si>
  <si>
    <t>So if you roll X,1 then the it works exactly like the first example, you do NOT reroll to subtract yards etc.</t>
  </si>
  <si>
    <t>Its just OB at the stated yards and the play is over, no more, nada, end of story.</t>
  </si>
  <si>
    <t>On a BLOCKED PUNT – same rule applies, mark off the minus yardage stated on the punters card and the ball is OB, no return is possible.</t>
  </si>
  <si>
    <t>COFFIN CORNER PUNT</t>
  </si>
  <si>
    <t>NOTE: If you roll BLOCK on this do NOT roll to subtract MORE yardage, accept the stated yardage as it is simply blocked.</t>
  </si>
  <si>
    <t>PUNT RETURNS</t>
  </si>
  <si>
    <t>EXTRA POINTS and FIELDGOALS</t>
  </si>
  <si>
    <t>TWO POINT CONVERSION</t>
  </si>
  <si>
    <t>Starting with the 1994 season the offense can opt to go for a 2 point conversion instead from the 2 yard-line (pass or run) instead of trying to kick an extra point. This is an untimed play.</t>
  </si>
  <si>
    <t>SAFETIES</t>
  </si>
  <si>
    <t>Use your kick return specialist to determine return yardages from the yard line as determined by Kickers card + 15 yards as noted above.</t>
  </si>
  <si>
    <t>INJURIES</t>
  </si>
  <si>
    <t>- An injury occurs if the offensive coach rolls triples on the INITIAL dice roll, 1 -2 -3 is an offensive injury, 4-5-6 is a defensive injury.</t>
  </si>
  <si>
    <t>Injury definitions</t>
  </si>
  <si>
    <r>
      <t>• Downs – means the current set of “4” downs, either until you punt or achieve a first down. A player must sit out at least 1 play even if a 1</t>
    </r>
    <r>
      <rPr>
        <vertAlign val="superscript"/>
        <sz val="10"/>
        <color theme="1"/>
        <rFont val="Times New Roman"/>
        <family val="1"/>
      </rPr>
      <t>st</t>
    </r>
    <r>
      <rPr>
        <sz val="10"/>
        <color theme="1"/>
        <rFont val="Times New Roman"/>
        <family val="1"/>
      </rPr>
      <t xml:space="preserve"> down is achieved on the play resulting in the injury.</t>
    </r>
  </si>
  <si>
    <t>• Rem- Half – Whatever the remaining portion of the half is, the player misses even if that’s 30 minutes or 30 seconds. This resets for overtime.</t>
  </si>
  <si>
    <t>• Bal – Remainder of the game including overtime</t>
  </si>
  <si>
    <t>• 1 Q – 15 minutes</t>
  </si>
  <si>
    <t>Injury duration, when your player misses + games, (i.e.-played 8 got hurt and sat out 6) you read from the 14 game column when determining his next injury.</t>
  </si>
  <si>
    <t>NEW YAC RULE</t>
  </si>
  <si>
    <t>Any player with a receiving card will have a YAC rating on their card of A,B,C,D or E.</t>
  </si>
  <si>
    <t>If a defender/db in zone reading occurs, use the defensive player's pass rating, not their run rating. Its just like any other pass.</t>
  </si>
  <si>
    <t>PISTOL RATED QUARTERBACKS</t>
  </si>
  <si>
    <t>Certain Quarterbacks are rated to play the Pistol. Pistol Quarterbacks have End Run cards that are</t>
  </si>
  <si>
    <t>computed differently than traditional Quarterbacks (some of the yardage from the Guessed Wrong column</t>
  </si>
  <si>
    <t>is shifted to the Guessed Right column). Only Quarterbacks rated as Pistol Quarterbacks are eligible to run</t>
  </si>
  <si>
    <t>the Pistol.</t>
  </si>
  <si>
    <t>When a Pistol Quarterback is in the game the Pistol rules will be in effect anytime the computer or human</t>
  </si>
  <si>
    <t>manager calls for the Shotgun. In order to make this apparent, the check box in the computer game that</t>
  </si>
  <si>
    <t>normally says "Shotgun" in the play selection area will instead say "Pistol”. Pistol Quarterbacks cannot run</t>
  </si>
  <si>
    <t>the Shotgun, however there would be no strategic reason to do so as the Pistol rule expands upon the</t>
  </si>
  <si>
    <t>Shotgun rule giving you more flexibility without taking anything away.</t>
  </si>
  <si>
    <t>The Pistol can be used with any formation (announce it with the formation). When it is used decreases all</t>
  </si>
  <si>
    <t>Pass Rush ratings by 1. When using the Pistol all runs are allowed except for End Runs by a Running Back.</t>
  </si>
  <si>
    <t>In addition, whether or not they are in the Pistol formation, Pistol Quarterbacks are allowed an additional 2</t>
  </si>
  <si>
    <t>end runs per game above the number of End Runs normal Quarterbacks are allowed.</t>
  </si>
  <si>
    <t>You can check the player notebook (in the computer game) or the roster sheet (in the board game) to</t>
  </si>
  <si>
    <t>determine if the Quarterback is rated for the Pistol.</t>
  </si>
  <si>
    <t>Trade Deadline</t>
  </si>
  <si>
    <r>
      <t>Every year the trade deadline is to be on November 15</t>
    </r>
    <r>
      <rPr>
        <vertAlign val="superscript"/>
        <sz val="10"/>
        <color theme="1"/>
        <rFont val="Times New Roman"/>
        <family val="1"/>
      </rPr>
      <t>th</t>
    </r>
    <r>
      <rPr>
        <sz val="10"/>
        <color theme="1"/>
        <rFont val="Times New Roman"/>
        <family val="1"/>
      </rPr>
      <t>, at midnight.</t>
    </r>
  </si>
  <si>
    <t>Trading Draft Picks</t>
  </si>
  <si>
    <t>You cannot trade out draft picks more than 2 years until AFTER the Strato bowl is complete.</t>
  </si>
  <si>
    <t>So in 2010 – I can trade 2010 and 2011, but I cannot trade 2012 until after the 2010-11 Bowl is completed.</t>
  </si>
  <si>
    <t>Default TE Card</t>
  </si>
  <si>
    <t>ROLL</t>
  </si>
  <si>
    <t>FLAT</t>
  </si>
  <si>
    <t>PASS</t>
  </si>
  <si>
    <t>SHORT</t>
  </si>
  <si>
    <t>RIGHT</t>
  </si>
  <si>
    <t>WRONG</t>
  </si>
  <si>
    <t>The play clock is found on the playing field, 60 spaces as marked in 15-second intervals. The timing of each play differs slightly based upon whether or not the optional penalty system is used:</t>
  </si>
  <si>
    <t>OUT OF BOUNDS</t>
  </si>
  <si>
    <t>QB TAKES KNEE</t>
  </si>
  <si>
    <t>You can have your quarterback take the snap and kneel down to help run out the clock at the end of the game. It is a three tick play and you cannot FUMBLE but you do lose 1 yard each time.</t>
  </si>
  <si>
    <t>LINEBUCKS</t>
  </si>
  <si>
    <t>All Line bucks are 3 tick plays.</t>
  </si>
  <si>
    <t>OFF TACKLE</t>
  </si>
  <si>
    <t>All Off Tackle runs are 3 tick plays.</t>
  </si>
  <si>
    <t>QB SPIKE</t>
  </si>
  <si>
    <t>SCORING PLAYS (07/14/2012)</t>
  </si>
  <si>
    <t>Consider the act of SCORING and a kickoff ONE tick TOTAL. No timeouts are allowed to be called on this.</t>
  </si>
  <si>
    <t>The “exception” to this is if the returning team scores a TD on the ensuing kick off, as this is a “scoring”  play consider it a 1 tick play and the clock will move one tick.</t>
  </si>
  <si>
    <t>Each team has 3 timeouts per half.</t>
  </si>
  <si>
    <t>• 3 tick plays are reduced to a 1 tick play</t>
  </si>
  <si>
    <t>• 2 tick plays are reduced to a 1 tick play</t>
  </si>
  <si>
    <t>• 1 tick plays are reduced to a 0 tick play</t>
  </si>
  <si>
    <t>The play clock cannot remain on the same time for more than 1 play – so you cannot use timeouts on back to back 1 tick plays, the clock must move 1 tick.</t>
  </si>
  <si>
    <t>You cannot use a timeout on the following 1 tick plays:</t>
  </si>
  <si>
    <t>• Punts, Scoring Plays, Kick Offs, or change of possession plays.</t>
  </si>
  <si>
    <t>PASS RUSH &amp; QB SACK RULES</t>
  </si>
  <si>
    <t>The pass rush system is based on the individual blocking abilities of linemen and running backs and the pass rush ability of defensive linemen and linebackers.</t>
  </si>
  <si>
    <t>Let us assume that a black die D reading, a key die of 4 and a colored dice total of 6 is rolled in a short pass situation guessed correctly by the defense. A three-step process begins:</t>
  </si>
  <si>
    <r>
      <t>1. Identify involved players</t>
    </r>
    <r>
      <rPr>
        <sz val="10"/>
        <color theme="1"/>
        <rFont val="Times New Roman"/>
        <family val="1"/>
      </rPr>
      <t xml:space="preserve"> -refer to the X Chart to see what players are involved.</t>
    </r>
  </si>
  <si>
    <r>
      <t>3. Refer to advanced pass rush chart</t>
    </r>
    <r>
      <rPr>
        <sz val="10"/>
        <color theme="1"/>
        <rFont val="Times New Roman"/>
        <family val="1"/>
      </rPr>
      <t xml:space="preserve"> for results utilizing ratings of involved players and colored dice total.</t>
    </r>
  </si>
  <si>
    <t>NO SACK OCCURS IF:</t>
  </si>
  <si>
    <r>
      <t>·</t>
    </r>
    <r>
      <rPr>
        <sz val="7"/>
        <color theme="1"/>
        <rFont val="Times New Roman"/>
        <family val="1"/>
      </rPr>
      <t xml:space="preserve">       </t>
    </r>
    <r>
      <rPr>
        <sz val="10"/>
        <color theme="1"/>
        <rFont val="Times New Roman"/>
        <family val="1"/>
      </rPr>
      <t>There are no players in the defensive lineup with an asterisk rating (or Free Safety) and an asterisk rating is needed.</t>
    </r>
  </si>
  <si>
    <r>
      <t>·</t>
    </r>
    <r>
      <rPr>
        <sz val="7"/>
        <color theme="1"/>
        <rFont val="Times New Roman"/>
        <family val="1"/>
      </rPr>
      <t xml:space="preserve">       </t>
    </r>
    <r>
      <rPr>
        <sz val="10"/>
        <color theme="1"/>
        <rFont val="Times New Roman"/>
        <family val="1"/>
      </rPr>
      <t>There are no linebackers blitzing (or Free Safety) and the required rating is that of the "highest rated blitzing linebacker" (high LB).</t>
    </r>
  </si>
  <si>
    <r>
      <t>·</t>
    </r>
    <r>
      <rPr>
        <sz val="7"/>
        <color theme="1"/>
        <rFont val="Times New Roman"/>
        <family val="1"/>
      </rPr>
      <t xml:space="preserve">       </t>
    </r>
    <r>
      <rPr>
        <sz val="10"/>
        <color theme="1"/>
        <rFont val="Times New Roman"/>
        <family val="1"/>
      </rPr>
      <t>There are 0 or 1 linebacker(s) blitzing and the required rating is that of the "second highest rated blitzing linebacker" (second high LB).</t>
    </r>
  </si>
  <si>
    <t>Pass rush additions affect ALL pass rushers (including the ** rating)</t>
  </si>
  <si>
    <t>RUNNING BACK CHIP</t>
  </si>
  <si>
    <t>In all passing situations the offense has a chance for the running back or blocking back to “chip” as a pass blocker.</t>
  </si>
  <si>
    <t>SACK – YARDAGE LOST &amp; POSSIBLE FUMBLE</t>
  </si>
  <si>
    <t>DEFENSIVE FORMATIONS</t>
  </si>
  <si>
    <t>DEFENSIVE FORMATION CHART</t>
  </si>
  <si>
    <t xml:space="preserve">4-3 DEFENSE </t>
  </si>
  <si>
    <t>This is the standard defense used by most teams. Here is how the players are positioned on the playing board:</t>
  </si>
  <si>
    <r>
      <t>Left End and Left Tackle</t>
    </r>
    <r>
      <rPr>
        <sz val="10"/>
        <color theme="1"/>
        <rFont val="Times New Roman"/>
        <family val="1"/>
      </rPr>
      <t xml:space="preserve"> -in the areas marked Left End and Left Tackle(NT may play) respectively.</t>
    </r>
  </si>
  <si>
    <r>
      <t>Right End and Right Tackle</t>
    </r>
    <r>
      <rPr>
        <sz val="10"/>
        <color theme="1"/>
        <rFont val="Times New Roman"/>
        <family val="1"/>
      </rPr>
      <t xml:space="preserve"> -in the areas marked Right End and Right Tackle(NT may play) respectively.</t>
    </r>
  </si>
  <si>
    <r>
      <t>Left Linebacker</t>
    </r>
    <r>
      <rPr>
        <sz val="10"/>
        <color theme="1"/>
        <rFont val="Times New Roman"/>
        <family val="1"/>
      </rPr>
      <t xml:space="preserve"> - in the flat pass zone on the left side of the playing board.</t>
    </r>
  </si>
  <si>
    <r>
      <t>Right Linebacker</t>
    </r>
    <r>
      <rPr>
        <sz val="10"/>
        <color theme="1"/>
        <rFont val="Times New Roman"/>
        <family val="1"/>
      </rPr>
      <t xml:space="preserve"> - in the flat pass zone on the right side of the playing board.</t>
    </r>
  </si>
  <si>
    <r>
      <t>Middle Linebacker</t>
    </r>
    <r>
      <rPr>
        <sz val="10"/>
        <color theme="1"/>
        <rFont val="Times New Roman"/>
        <family val="1"/>
      </rPr>
      <t xml:space="preserve"> - in the look-in pass zone.</t>
    </r>
  </si>
  <si>
    <r>
      <t>Cornerbacks and Strong Safety</t>
    </r>
    <r>
      <rPr>
        <sz val="10"/>
        <color theme="1"/>
        <rFont val="Times New Roman"/>
        <family val="1"/>
      </rPr>
      <t xml:space="preserve"> - in the short pass zone.</t>
    </r>
  </si>
  <si>
    <r>
      <t>Free Safety</t>
    </r>
    <r>
      <rPr>
        <sz val="10"/>
        <color theme="1"/>
        <rFont val="Times New Roman"/>
        <family val="1"/>
      </rPr>
      <t xml:space="preserve"> – in the long pass zone.</t>
    </r>
  </si>
  <si>
    <t>NOTE: You may only 2 team with two linebackers on any given play.</t>
  </si>
  <si>
    <t>You may move the following 4 defensive players as follows:</t>
  </si>
  <si>
    <r>
      <t>FREE SAFETY</t>
    </r>
    <r>
      <rPr>
        <sz val="10"/>
        <color rgb="FF0000FF"/>
        <rFont val="Times New Roman"/>
        <family val="1"/>
      </rPr>
      <t xml:space="preserve"> </t>
    </r>
    <r>
      <rPr>
        <sz val="10"/>
        <color theme="1"/>
        <rFont val="Times New Roman"/>
        <family val="1"/>
      </rPr>
      <t>- (normally stationed in long pass zone) may be moved to any zone, 2 TM , key or Free safety blitz (read free safety blitz rules), unless in coverage.</t>
    </r>
  </si>
  <si>
    <t>Note: He may not key, 2 team a receiver ,be moved to the line of scrimmage or move into the flat or look-in area when he is responsible for coverage.</t>
  </si>
  <si>
    <r>
      <t>LEFT LINEBACKER</t>
    </r>
    <r>
      <rPr>
        <sz val="10"/>
        <color rgb="FF0000FF"/>
        <rFont val="Times New Roman"/>
        <family val="1"/>
      </rPr>
      <t xml:space="preserve"> </t>
    </r>
    <r>
      <rPr>
        <sz val="10"/>
        <color theme="1"/>
        <rFont val="Times New Roman"/>
        <family val="1"/>
      </rPr>
      <t>- (normally stationed in left side-flat pass zone) may be moved to the blitz areas found directly left only of left tackle and left end. He may also 2 TM the Flanker.</t>
    </r>
  </si>
  <si>
    <r>
      <t>RIGHT LINEBACKER</t>
    </r>
    <r>
      <rPr>
        <sz val="10"/>
        <color rgb="FF0000FF"/>
        <rFont val="Times New Roman"/>
        <family val="1"/>
      </rPr>
      <t xml:space="preserve"> </t>
    </r>
    <r>
      <rPr>
        <sz val="10"/>
        <color theme="1"/>
        <rFont val="Times New Roman"/>
        <family val="1"/>
      </rPr>
      <t>- (normally stationed in right flat pass zone) may be moved to the blitz areas found directly right of right tackle and right end, he may also 2 TM the Split End</t>
    </r>
  </si>
  <si>
    <t>• See STRONG SAFETY clarification in the defensive strategies section.</t>
  </si>
  <si>
    <t xml:space="preserve">3-4 DEFENSE </t>
  </si>
  <si>
    <t>• The OLB can be placed in the Defensive Tackle Blitz zone and the DE is left in his regular starting position.</t>
  </si>
  <si>
    <t>PLEASE REFER TO SECTION ON EMPTY FLATS FOR CLARIFICATION ON QUARTERBACK AND RECEIVER RIGHT AND WRONG DEFINITIONS</t>
  </si>
  <si>
    <t>Note: He may not key, 2 team a receiver , be moved to the line of scrimmage or move into the flat or look-in area when he is responsible for coverage.</t>
  </si>
  <si>
    <r>
      <t>RIGHT LINEBACKER</t>
    </r>
    <r>
      <rPr>
        <sz val="10"/>
        <color rgb="FF0000FF"/>
        <rFont val="Times New Roman"/>
        <family val="1"/>
      </rPr>
      <t xml:space="preserve"> </t>
    </r>
    <r>
      <rPr>
        <sz val="10"/>
        <color theme="1"/>
        <rFont val="Times New Roman"/>
        <family val="1"/>
      </rPr>
      <t>- (normally stationed in right flat pass zone) may be moved to the blitz areas found directly right of right tackle and right end. He may also 2 TM the Split End.</t>
    </r>
  </si>
  <si>
    <t>3-3-5 NICKEL DEFENSE</t>
  </si>
  <si>
    <r>
      <t>FREE SAFETY</t>
    </r>
    <r>
      <rPr>
        <sz val="10"/>
        <color theme="1"/>
        <rFont val="Times New Roman"/>
        <family val="1"/>
      </rPr>
      <t xml:space="preserve"> - (normally stationed in long pass zone) may be moved to any zone, 2 TM or Free safety blitz (read free safety blitz rules), unless in coverage.</t>
    </r>
  </si>
  <si>
    <t>Note: May NOT move into the flat or look-in area when he is responsible for coverage.</t>
  </si>
  <si>
    <r>
      <t>DEFENSIVE BACK</t>
    </r>
    <r>
      <rPr>
        <sz val="10"/>
        <color theme="1"/>
        <rFont val="Times New Roman"/>
        <family val="1"/>
      </rPr>
      <t>- (normally stationed in long pass zone) can also be moved to the short pass zone, has a coverage responsibility for the 3rd wide receiver. He cannot blitz unless in coverage.</t>
    </r>
  </si>
  <si>
    <r>
      <t>LEFT LINEBACKER</t>
    </r>
    <r>
      <rPr>
        <sz val="10"/>
        <color theme="1"/>
        <rFont val="Times New Roman"/>
        <family val="1"/>
      </rPr>
      <t xml:space="preserve"> - (normally stationed in left side-flat pass zone) may be moved to the blitz areas found directly left only of nose tackle and left end. He may also 2 TM the Flanker.</t>
    </r>
  </si>
  <si>
    <r>
      <t>RIGHT LINEBACKER</t>
    </r>
    <r>
      <rPr>
        <sz val="10"/>
        <color theme="1"/>
        <rFont val="Times New Roman"/>
        <family val="1"/>
      </rPr>
      <t xml:space="preserve"> - (normally stationed in right flat pass zone) may be moved to the blitz areas found directly right of nose tackle and right end. He may also 2 TM the Split End.</t>
    </r>
  </si>
  <si>
    <t>4-2-5 NICKEL DEFENSE</t>
  </si>
  <si>
    <t>Note: May NOT move into the flat or look-in area, or key when he is responsible for coverage..</t>
  </si>
  <si>
    <r>
      <t>DEFENSIVE BACK</t>
    </r>
    <r>
      <rPr>
        <sz val="10"/>
        <color theme="1"/>
        <rFont val="Times New Roman"/>
        <family val="1"/>
      </rPr>
      <t>- (normally stationed in long pass zone) can also be moved to the short pass zone, has coverage responsibilities for the 3rd wide receiver. He cannot blitz unless in coverage.</t>
    </r>
  </si>
  <si>
    <t>See STRONG SAFETY clarification in the defensive strategies section.</t>
  </si>
  <si>
    <t>3-2-6 DIME DEFENSE</t>
  </si>
  <si>
    <t>4-1-6 DIME DEFENSE</t>
  </si>
  <si>
    <t>5-6 DEFENSE</t>
  </si>
  <si>
    <t>The setup for this defense is slightly different, based upon the base defense normally used by this team.</t>
  </si>
  <si>
    <t>DEFENSIVE STRATEGIES AND RULES</t>
  </si>
  <si>
    <t>KEYING ON A RUNNER</t>
  </si>
  <si>
    <t>• The Strong or Free Safety must be moved to any open slot on the line of scrimmage.</t>
  </si>
  <si>
    <t>• The “zone” must be filled to be considered correctly keyed. (ER = 2 men, Linebuck = 3 men, OT = 2 men)</t>
  </si>
  <si>
    <t>Notes:</t>
  </si>
  <si>
    <t>• The Strong Safety maintains his rating on the LOS – The FS does not.</t>
  </si>
  <si>
    <t>• The defense CANNOT key when both the FS and SS have coverage duties such as playing base defense vs 3 wides.</t>
  </si>
  <si>
    <t>• The defense must call run in order to key</t>
  </si>
  <si>
    <t>• If you key the right running back but do not have the correct zone filled it is still considered called right on both the offensive and defensive cards.</t>
  </si>
  <si>
    <t>• If you key the WRONG running back it is considered wrong on both offensive and defensive cards.</t>
  </si>
  <si>
    <t>• Any player that can run the ball may be keyed</t>
  </si>
  <si>
    <t>• If a fumble occurs during a key and the zone is filled the ball is automatically fumbled (on the ground) assuming the running back has a fumble roll.</t>
  </si>
  <si>
    <t>In keying on a back, the defense will stop a team from running a certain back frequently. Even though you key</t>
  </si>
  <si>
    <t>correctly, this maneuver does not affect results derived from the defensive cards - only manpower in</t>
  </si>
  <si>
    <t xml:space="preserve">the proper zone does. To further strengthen your defense against a run, you should bring up one or more linebackers to anticipated running zones (this is particularly true when keying). </t>
  </si>
  <si>
    <t>You may key at ANYTIME as long as you are not restricted by the safeties having coverage duties.</t>
  </si>
  <si>
    <t>SHADOWING QUARTERBACK</t>
  </si>
  <si>
    <t>NOTE: If a flat pass zone is EMPTY due to a linebacker shadowing – consider this WRONG on the QB card.</t>
  </si>
  <si>
    <t>QUARTERBACK SHADOWING</t>
  </si>
  <si>
    <t>Defensive Rating</t>
  </si>
  <si>
    <t>White die reading where Shadowing works and the QB is stopped short of First Down</t>
  </si>
  <si>
    <t>Def 4</t>
  </si>
  <si>
    <t>Def 5</t>
  </si>
  <si>
    <t>Def 6</t>
  </si>
  <si>
    <t>If you select the correct receiver the following rules apply: (Unless the receiver was abandoned by a blitzing LB – then refer to the reassigning coverage rule below)</t>
  </si>
  <si>
    <r>
      <t>·</t>
    </r>
    <r>
      <rPr>
        <sz val="7"/>
        <color theme="1"/>
        <rFont val="Times New Roman"/>
        <family val="1"/>
      </rPr>
      <t xml:space="preserve">       </t>
    </r>
    <r>
      <rPr>
        <sz val="10"/>
        <color theme="1"/>
        <rFont val="Times New Roman"/>
        <family val="1"/>
      </rPr>
      <t>Unlike double-teaming with the free-safety, if a linebacker double teams a receiver correctly, he does not move into the zone into which the pass has been thrown.</t>
    </r>
  </si>
  <si>
    <t>OTHER DOUBLE-TEAMING &amp; PASS PREVENT RULES</t>
  </si>
  <si>
    <t>If the ball is thrown to a receiver who is not double-teamed then all defenders who are double-teaming are considered out of the play and are not counted in any defensive zones.</t>
  </si>
  <si>
    <t xml:space="preserve">* You may only double team with two players (FS &amp; Lber or LBer &amp; LBer) if you are in any 5 DB or less formation. </t>
  </si>
  <si>
    <t>You may double 3 players (2 Lbers and FS) if you are in a 6 DB formation.</t>
  </si>
  <si>
    <t>DEFENSIVE BACK BLITZ</t>
  </si>
  <si>
    <t>Note; There is no way to reassign coverage to the abandoned WR by double teaming with the FS or a LB – he is considered uncovered at all times.</t>
  </si>
  <si>
    <t>LINEBACKER-RUN CONTAINMENT</t>
  </si>
  <si>
    <t> If the linebacker has been moved from his flat/look-in zone, but a defensive back has been placed there, then containment can still occur since there is a man stationed in that zone.</t>
  </si>
  <si>
    <t>PS: The 10 yard line does NOT count as being INSIDE the 10 so containment is in effect on the 10 yard line as described above.</t>
  </si>
  <si>
    <t>OFFENSIVE FORMATIONS</t>
  </si>
  <si>
    <t>BLOCKING BACK OFFENSE</t>
  </si>
  <si>
    <t>Note: If the OOE reading occurs on runs to the left side then use the BB’s rating. </t>
  </si>
  <si>
    <t>STANDARD PRO SET</t>
  </si>
  <si>
    <t>THREE WIDE RECEIVERS, ONE RUNNING BACK</t>
  </si>
  <si>
    <t>THREE WIDE RECEIVERS, TWO RUNNING BACKS</t>
  </si>
  <si>
    <t>TIGHT END OFFENSE</t>
  </si>
  <si>
    <t>(it is not required to call “pass” for the FS to move into the zone)</t>
  </si>
  <si>
    <t>TWO TIGHT ENDS, TWO WIDE RECEIVERS, ONE RUNNING BACK</t>
  </si>
  <si>
    <t xml:space="preserve">FULL HOUSE BACKFIELD </t>
  </si>
  <si>
    <t>FORMATION CLARIFICATIONS</t>
  </si>
  <si>
    <t>INSIDE THE 20-YARD LINE</t>
  </si>
  <si>
    <t>THROWING FOR THE END ZONE BETWEEN THE 10 AND 19-YARD LINE</t>
  </si>
  <si>
    <t>7 MEN IN BOX</t>
  </si>
  <si>
    <t>This does NOT apply if the defense is matching the offensive formation i.e. 3 wides vs a 3-3-5.</t>
  </si>
  <si>
    <t>SHOTGUN</t>
  </si>
  <si>
    <t>PLAYER CLARIFICATIONS</t>
  </si>
  <si>
    <t>STRONG SAFETY MOVEMENT</t>
  </si>
  <si>
    <t>SAFETIES IN COVERAGE vs a WR</t>
  </si>
  <si>
    <t xml:space="preserve">FREE SAFETY </t>
  </si>
  <si>
    <t>The Free Safety can move to any zone on the field EXCEPT when he has taken over coverage responsibilities on a receiver.</t>
  </si>
  <si>
    <t>WRs PLACED IN THE TE POSTION.</t>
  </si>
  <si>
    <t>If the offense goes to 4 WRs or 3 WRS/2 RBs you have the following options</t>
  </si>
  <si>
    <t>LINEBACKER SHIFTING</t>
  </si>
  <si>
    <t>LINEBACKERS ON THE DEFENSIVE LINE</t>
  </si>
  <si>
    <t>BLOCKING BACKS</t>
  </si>
  <si>
    <t>On offense, players rated as BB (or Blocking Back) cannot run the ball.</t>
  </si>
  <si>
    <t>PLAYERS RATED AS “RUNNING BACK”</t>
  </si>
  <si>
    <t>On offense, players rated as “Running Back” can play either the halfback or fullback position.</t>
  </si>
  <si>
    <t>CBs/FS’s/SS’s – Are ALL considered rated as a 0 DB.</t>
  </si>
  <si>
    <t>UNIVERSAL DT’s &amp; MLBS</t>
  </si>
  <si>
    <t>Consider all players rated DLT, DRT, NT or DT to be interchangeable as DT’s and able to play any position that any DLT, DRT, NT or DT is allowed to play.</t>
  </si>
  <si>
    <t>Considers all MLBs, RILB, LILBs to be interchangeable and able to play all positions that a MLB/ILB can play.</t>
  </si>
  <si>
    <t>UNIVERSAL CB’s &amp; WRS</t>
  </si>
  <si>
    <t>All wide receivers rated as FL or SE can be considered “WRs” in any offensive formation and are eligible to play either FL or SE position.</t>
  </si>
  <si>
    <t xml:space="preserve">All players rated RCB or LCB can be considered “CBs” in any defensive formation and are eligible to play any position that LCB or RCB is eligible to play. </t>
  </si>
  <si>
    <t>LCB and RCB still must be played by a players rated as a LCB, RCB or CB in a nickel or dime formation.</t>
  </si>
  <si>
    <t>ILLEGAL FORMATIONS</t>
  </si>
  <si>
    <t>QUARTERBACK END RUN LIMITS</t>
  </si>
  <si>
    <t xml:space="preserve">OPEN RECEIVERS (Short/Long Passes) </t>
  </si>
  <si>
    <t>• See Triangle rule</t>
  </si>
  <si>
    <t>• An empty flat - is an empty flat regardless of how it got that way</t>
  </si>
  <si>
    <t>• If the original linebacker(s) are all in the act of blitzing (Look-in or flats)</t>
  </si>
  <si>
    <t>** Receiver is called wrong</t>
  </si>
  <si>
    <t>** All readings on the QBs card considered guessed right.</t>
  </si>
  <si>
    <t>If you throw into an empty OUTSIDE flat - and the linebacker that was ORIGINALLY in the zone has double teamed back</t>
  </si>
  <si>
    <t>** Consider this called wrong everywhere - QB &amp; Receiver.</t>
  </si>
  <si>
    <t>** it does NOT matter if you correctly double team with Lber- it is still WRONG all around</t>
  </si>
  <si>
    <t>If you throw into an EMPTY LOOK-IN zone and the MLB and/or ILBs are all double teaming</t>
  </si>
  <si>
    <t>If you throw into an EMPTY LOOK-IN zone and:</t>
  </si>
  <si>
    <t>RECEPIENT OF SHORT/LONG PASS</t>
  </si>
  <si>
    <t>TERMINOLOGY FOUND ON DEFENSIVE CARDS</t>
  </si>
  <si>
    <t>You will see the following terminology on the D-Card:</t>
  </si>
  <si>
    <t>Then add +5 yards to the result of the play.</t>
  </si>
  <si>
    <t>DRAW</t>
  </si>
  <si>
    <t>On END RUNS – you must simply have ONE man behind the zone.</t>
  </si>
  <si>
    <t>DEFENDER ROLLS ON EMPTY FLAT PASSES</t>
  </si>
  <si>
    <t>Note on the rolls of “7” and “11” there is a “Defender” roll that yields one of two yardage gains.</t>
  </si>
  <si>
    <t>If the defender has relinquished his coverage, always take the higher yardage result.</t>
  </si>
  <si>
    <t>If by chance you double team the “flanker” with the LOLB and a flat is thrown to the flanker – consider the defender a “6” when reading the results of the play.</t>
  </si>
  <si>
    <t>Only If the defense is double teaming with 2 or more defenders</t>
  </si>
  <si>
    <t>• Only someone with a RUSHING card is eligible for this</t>
  </si>
  <si>
    <t>• They must not be one of the double teamed players.</t>
  </si>
  <si>
    <t>• The player must be able to catch a SP of course.</t>
  </si>
  <si>
    <t>• Does not count inside the 10 yard line.</t>
  </si>
  <si>
    <t>SPECIAL TEAMS - DICE BROTHERS</t>
  </si>
  <si>
    <t>You must fill all PR and KR positions in one of the following manners</t>
  </si>
  <si>
    <t>• A player rated a #1 and #2 can play both.</t>
  </si>
  <si>
    <t>• You may play a PR or KR rated as only a #2 as ONLY a #2 returner.</t>
  </si>
  <si>
    <t>• You may NOT use dice brothers unless your starting returner is injured.</t>
  </si>
  <si>
    <t>Punt Return Card “A2 Strato Dice Bothers”</t>
  </si>
  <si>
    <t>2-6,9,11 = Fair Catch</t>
  </si>
  <si>
    <t>7,8,12 = Refer</t>
  </si>
  <si>
    <t>10 = Fumble (-1)</t>
  </si>
  <si>
    <t>Kick Return Card “A2 Strato Dice Brothers”</t>
  </si>
  <si>
    <t>2 = 30</t>
  </si>
  <si>
    <t>3 = 25</t>
  </si>
  <si>
    <t>4 = 20</t>
  </si>
  <si>
    <t>5 = 19</t>
  </si>
  <si>
    <t>6 = 18</t>
  </si>
  <si>
    <t>7, 8 = Refer</t>
  </si>
  <si>
    <t>9 = 17</t>
  </si>
  <si>
    <t>10 = F (+ 16 )</t>
  </si>
  <si>
    <t>11 = +13</t>
  </si>
  <si>
    <t>12 = Refer</t>
  </si>
  <si>
    <t>IMPORTANT REMINDERS AND CLARIFICATIONS</t>
  </si>
  <si>
    <r>
      <t>o</t>
    </r>
    <r>
      <rPr>
        <sz val="7"/>
        <color theme="1"/>
        <rFont val="Times New Roman"/>
        <family val="1"/>
      </rPr>
      <t xml:space="preserve">   </t>
    </r>
    <r>
      <rPr>
        <sz val="10"/>
        <color theme="1"/>
        <rFont val="Times New Roman"/>
        <family val="1"/>
      </rPr>
      <t>The offense may not throw a Long pass</t>
    </r>
  </si>
  <si>
    <r>
      <t>o</t>
    </r>
    <r>
      <rPr>
        <sz val="7"/>
        <color theme="1"/>
        <rFont val="Times New Roman"/>
        <family val="1"/>
      </rPr>
      <t xml:space="preserve">   </t>
    </r>
    <r>
      <rPr>
        <sz val="10"/>
        <color theme="1"/>
        <rFont val="Times New Roman"/>
        <family val="1"/>
      </rPr>
      <t>The defense may not use formations with 6 defensive backs (dime packages).</t>
    </r>
  </si>
  <si>
    <r>
      <t>o</t>
    </r>
    <r>
      <rPr>
        <sz val="7"/>
        <color theme="1"/>
        <rFont val="Times New Roman"/>
        <family val="1"/>
      </rPr>
      <t xml:space="preserve">   </t>
    </r>
    <r>
      <rPr>
        <sz val="10"/>
        <color theme="1"/>
        <rFont val="Times New Roman"/>
        <family val="1"/>
      </rPr>
      <t>No defenders are placed in the flat/look-in zones. Linebackers must be placed on the line of scrimmage, however they can still be used to double-team.</t>
    </r>
  </si>
  <si>
    <r>
      <t>o</t>
    </r>
    <r>
      <rPr>
        <sz val="7"/>
        <color theme="1"/>
        <rFont val="Times New Roman"/>
        <family val="1"/>
      </rPr>
      <t xml:space="preserve">   </t>
    </r>
    <r>
      <rPr>
        <u/>
        <sz val="10"/>
        <color theme="1"/>
        <rFont val="Times New Roman"/>
        <family val="1"/>
      </rPr>
      <t>Do not</t>
    </r>
    <r>
      <rPr>
        <sz val="10"/>
        <color theme="1"/>
        <rFont val="Times New Roman"/>
        <family val="1"/>
      </rPr>
      <t xml:space="preserve"> make an adjustment for blitzing linebackers on the Super Advanced Rush chart.</t>
    </r>
  </si>
  <si>
    <r>
      <t>o</t>
    </r>
    <r>
      <rPr>
        <sz val="7"/>
        <color theme="1"/>
        <rFont val="Times New Roman"/>
        <family val="1"/>
      </rPr>
      <t xml:space="preserve">   </t>
    </r>
    <r>
      <rPr>
        <sz val="10"/>
        <color theme="1"/>
        <rFont val="Times New Roman"/>
        <family val="1"/>
      </rPr>
      <t>Linebacker Run Containment is not used.</t>
    </r>
  </si>
  <si>
    <r>
      <t>o</t>
    </r>
    <r>
      <rPr>
        <sz val="7"/>
        <color theme="1"/>
        <rFont val="Times New Roman"/>
        <family val="1"/>
      </rPr>
      <t xml:space="preserve">   </t>
    </r>
    <r>
      <rPr>
        <sz val="10"/>
        <color theme="1"/>
        <rFont val="Times New Roman"/>
        <family val="1"/>
      </rPr>
      <t>The defense cannot shadow the quarterback.</t>
    </r>
  </si>
  <si>
    <r>
      <t>·</t>
    </r>
    <r>
      <rPr>
        <sz val="7"/>
        <color theme="1"/>
        <rFont val="Times New Roman"/>
        <family val="1"/>
      </rPr>
      <t xml:space="preserve">       </t>
    </r>
    <r>
      <rPr>
        <sz val="10"/>
        <color theme="1"/>
        <rFont val="Times New Roman"/>
        <family val="1"/>
      </rPr>
      <t>Yardage figures for runs or passes that touch or exceed the goal line are considered touchdowns.</t>
    </r>
  </si>
  <si>
    <r>
      <t>·</t>
    </r>
    <r>
      <rPr>
        <sz val="7"/>
        <color theme="1"/>
        <rFont val="Times New Roman"/>
        <family val="1"/>
      </rPr>
      <t xml:space="preserve">       </t>
    </r>
    <r>
      <rPr>
        <sz val="10"/>
        <color theme="1"/>
        <rFont val="Times New Roman"/>
        <family val="1"/>
      </rPr>
      <t>You can never place more than 4 defensive backs in the short zone or 2 in the long zone.</t>
    </r>
  </si>
  <si>
    <t>OVERTIME  (taken directly from nfl.com’s web site)</t>
  </si>
  <si>
    <t>MODIFIED SUDDEN DEATH (actual NFL rules)</t>
  </si>
  <si>
    <r>
      <t> </t>
    </r>
    <r>
      <rPr>
        <b/>
        <sz val="10.5"/>
        <color rgb="FF222221"/>
        <rFont val="Arial"/>
        <family val="2"/>
      </rPr>
      <t>APPROVED RULINGS</t>
    </r>
  </si>
  <si>
    <t>RULE 16-SUDDEN DEATH</t>
  </si>
  <si>
    <t>A.R. 16.1 KICKOFF RETURN FOR TOUCHDOWN</t>
  </si>
  <si>
    <t>Team B receives the opening kickoff and returns it for a touchdown.</t>
  </si>
  <si>
    <r>
      <t>Ruling:</t>
    </r>
    <r>
      <rPr>
        <sz val="10.5"/>
        <color rgb="FF222221"/>
        <rFont val="Arial"/>
        <family val="2"/>
      </rPr>
      <t> Game over. Team B wins.</t>
    </r>
  </si>
  <si>
    <t>A.R. 16.2 ONSIDE KICK</t>
  </si>
  <si>
    <t>On the opening kickoff of overtime, Team A legally recovers the ball at the A41.</t>
  </si>
  <si>
    <t>A.R. 16.3 ONSIDE KICK</t>
  </si>
  <si>
    <t>On the opening kickoff of overtime, Team A attempts an onside kick. A2 legally touches the ball at the A42 but muffs it and it is recovered by B1 at the A43.</t>
  </si>
  <si>
    <r>
      <t>Ruling:</t>
    </r>
    <r>
      <rPr>
        <sz val="10.5"/>
        <color rgb="FF222221"/>
        <rFont val="Arial"/>
        <family val="2"/>
      </rPr>
      <t> B's ball, first-and-10 on A43. Team A is not considered to have had an opportunity to possess the ball.</t>
    </r>
  </si>
  <si>
    <t>A.R. 16.4 MUFFED KICKOFF</t>
  </si>
  <si>
    <t>Following a successful field goal on the opening possession of overtime, Team A's kickoff is muffed by B1 at the B35 and is recovered by A2.</t>
  </si>
  <si>
    <r>
      <t>Ruling:</t>
    </r>
    <r>
      <rPr>
        <sz val="10.5"/>
        <color rgb="FF222221"/>
        <rFont val="Arial"/>
        <family val="2"/>
      </rPr>
      <t> Game over. Team A wins. Team B had an opportunity to possess the ball.</t>
    </r>
  </si>
  <si>
    <t>A.R. 16.5 TOUCHDOWN ON FIRST POSSESSION</t>
  </si>
  <si>
    <t>Team A drives down the field on the opening possession of overtime and scores a touchdown.</t>
  </si>
  <si>
    <r>
      <t>Ruling:</t>
    </r>
    <r>
      <rPr>
        <sz val="10.5"/>
        <color rgb="FF222221"/>
        <rFont val="Arial"/>
        <family val="2"/>
      </rPr>
      <t> Game over. Team A wins.</t>
    </r>
  </si>
  <si>
    <t>A.R. 16.6 FIELD GOAL ON FIRST POSSESSION</t>
  </si>
  <si>
    <t>Team A kicks a field goal on the opening possession of overtime.</t>
  </si>
  <si>
    <t>A.R. 16.7 MUFFED PUNT</t>
  </si>
  <si>
    <t>On the opening possession of overtime, Team A punts and B3 muffs the punt at the B20. A6 recovers at the B22.</t>
  </si>
  <si>
    <t>A.R. 16.8 FUMBLED KICKOFF RETURN</t>
  </si>
  <si>
    <t>On the opening kickoff of overtime, B3 returns the ball to the B30 where he is hit and fumbles. A6 muffs the loose ball to the B28 where B5 recovers.</t>
  </si>
  <si>
    <t>A.R. 16.9 BLOCKED PUNT</t>
  </si>
  <si>
    <t>A.R. 16.10 BLOCKED PUNT</t>
  </si>
  <si>
    <t>A.R. 16.11 BLOCKED PUNT</t>
  </si>
  <si>
    <t>A.R. 16.12 BLOCKED PUNT</t>
  </si>
  <si>
    <t>A.R. 16.13 FUMBLE</t>
  </si>
  <si>
    <t>Third-and-5 on A30. On the opening possession of overtime, A2 takes a handoff and runs to the B35 where he fumbles the ball. B2 recovers the ball and runs to the B40.</t>
  </si>
  <si>
    <r>
      <t>Ruling:</t>
    </r>
    <r>
      <rPr>
        <sz val="10.5"/>
        <color rgb="FF222221"/>
        <rFont val="Arial"/>
        <family val="2"/>
      </rPr>
      <t> B's ball, first-and-10 on B40. Both teams have had an actual possession and the first team to score wins.</t>
    </r>
  </si>
  <si>
    <t>A.R. 16.14 FUMBLE</t>
  </si>
  <si>
    <r>
      <t>Ruling:</t>
    </r>
    <r>
      <rPr>
        <sz val="10.5"/>
        <color rgb="FF222221"/>
        <rFont val="Arial"/>
        <family val="2"/>
      </rPr>
      <t> A's ball, first-and-10 on B41. Both teams have possessed the ball and the first team to score wins.</t>
    </r>
  </si>
  <si>
    <t>A.R. 16.15 INTERCEPTION</t>
  </si>
  <si>
    <t>Third-and-5 on A30. On the opening possession of overtime, B2 intercepts a pass at the 50 and returns it for a touchdown.</t>
  </si>
  <si>
    <r>
      <t>Ruling:</t>
    </r>
    <r>
      <rPr>
        <sz val="10.5"/>
        <color rgb="FF222221"/>
        <rFont val="Arial"/>
        <family val="2"/>
      </rPr>
      <t> Game over. Team B wins. Each team has had an actual possession.</t>
    </r>
  </si>
  <si>
    <t>A.R. 16.16 FUMBLE</t>
  </si>
  <si>
    <t>A.R. 16.17 TOUCHING OF A PASS</t>
  </si>
  <si>
    <r>
      <t>Ruling:</t>
    </r>
    <r>
      <rPr>
        <sz val="10.5"/>
        <color rgb="FF222221"/>
        <rFont val="Arial"/>
        <family val="2"/>
      </rPr>
      <t> A's ball, first-and-10 on A40. Touching of a pass by Team B does not constitute an opportunity to possess the ball.</t>
    </r>
  </si>
  <si>
    <t>A.R. 16.18 INCOMPLETE PASS</t>
  </si>
  <si>
    <r>
      <t>Ruling:</t>
    </r>
    <r>
      <rPr>
        <sz val="10.5"/>
        <color rgb="FF222221"/>
        <rFont val="Arial"/>
        <family val="2"/>
      </rPr>
      <t> A's ball, third-and-5 on A30. An incomplete pass is not considered an opportunity to possess.</t>
    </r>
  </si>
  <si>
    <t>A.R. 16.19 SAFETY</t>
  </si>
  <si>
    <t>Third-and-5 on A7. On the opening possession of overtime, A1 is tackled in his own end zone for a safety.</t>
  </si>
  <si>
    <r>
      <t>Ruling:</t>
    </r>
    <r>
      <rPr>
        <sz val="10.5"/>
        <color rgb="FF222221"/>
        <rFont val="Arial"/>
        <family val="2"/>
      </rPr>
      <t> Game over. Team B wins. Both teams have met the minimum requirements for possession.</t>
    </r>
  </si>
  <si>
    <t>A.R. 16.20 FIELD GOAL</t>
  </si>
  <si>
    <t>A.R. 16.21 FIELD GOAL</t>
  </si>
  <si>
    <t>A.R. 16.22 FIELD GOAL</t>
  </si>
  <si>
    <t>DEFENSIVE PLAYER MOVEMENT CHART</t>
  </si>
  <si>
    <t>DEFENDER</t>
  </si>
  <si>
    <t>Dime 3-2-6</t>
  </si>
  <si>
    <t>Prvnt 3-4</t>
  </si>
  <si>
    <t>Sht Yd 3-4</t>
  </si>
  <si>
    <t>Dime 4-1-6</t>
  </si>
  <si>
    <t>Prvnt 4-3</t>
  </si>
  <si>
    <t>Sht Yd 4-3</t>
  </si>
  <si>
    <t>LLB/LOLB</t>
  </si>
  <si>
    <t>FB, 4</t>
  </si>
  <si>
    <t>FB, 11</t>
  </si>
  <si>
    <t>1, 13</t>
  </si>
  <si>
    <t>n/a</t>
  </si>
  <si>
    <t>FB,11</t>
  </si>
  <si>
    <t>LILB</t>
  </si>
  <si>
    <t>1, 6,16</t>
  </si>
  <si>
    <t>1,6,16</t>
  </si>
  <si>
    <t>MLB</t>
  </si>
  <si>
    <t>1, 3,16</t>
  </si>
  <si>
    <t>FB, 3</t>
  </si>
  <si>
    <t>1,3,16</t>
  </si>
  <si>
    <t>RILB</t>
  </si>
  <si>
    <t>1,7,17</t>
  </si>
  <si>
    <t>1,7,16</t>
  </si>
  <si>
    <t>1,13</t>
  </si>
  <si>
    <t>RLB/ROLB</t>
  </si>
  <si>
    <t>HB, 5</t>
  </si>
  <si>
    <t>HB, 12</t>
  </si>
  <si>
    <t>LCB</t>
  </si>
  <si>
    <t>FL, 14</t>
  </si>
  <si>
    <t>RCB</t>
  </si>
  <si>
    <t>SE, 14</t>
  </si>
  <si>
    <t>SS</t>
  </si>
  <si>
    <t>TE, 14</t>
  </si>
  <si>
    <t>FS</t>
  </si>
  <si>
    <t>1, 2</t>
  </si>
  <si>
    <t>1, 14</t>
  </si>
  <si>
    <t>extra DB1</t>
  </si>
  <si>
    <t>1, 10</t>
  </si>
  <si>
    <t>HB, 8</t>
  </si>
  <si>
    <t>extra DB2</t>
  </si>
  <si>
    <t>1, 15</t>
  </si>
  <si>
    <t>FB, 9</t>
  </si>
  <si>
    <t>Other Notes</t>
  </si>
  <si>
    <t>22, 23</t>
  </si>
  <si>
    <t>24, 25</t>
  </si>
  <si>
    <t>NUMBER</t>
  </si>
  <si>
    <t>NOTES</t>
  </si>
  <si>
    <t>Has no coverage responsibilities vs a standard set with 2 WRs or less.</t>
  </si>
  <si>
    <t xml:space="preserve">Starts in long, can move to any zone, may be used to double-team a receiver </t>
  </si>
  <si>
    <t>Starts in look-in, can move to the blitz areas directly left, right and between both tackles and to either flat pass zone</t>
  </si>
  <si>
    <t>Starts in left side flat pass zone, can move to blitz areas found directly left of left tackle and left end or can double tam back on the Flanker.</t>
  </si>
  <si>
    <t>Starts in right side flat pass zone, can move to blitz areas found directly right of right tackle and right end or double team back on the split end.</t>
  </si>
  <si>
    <t>Starts in left part of look-in zone next to lolb, can be moved to left-tackle spot, the left-tackle blitz area or the left side flat-pass area</t>
  </si>
  <si>
    <t>Starts in right part of look-in zone next to rolb, can be moved to right-tackle spot, the  right-tackle blitz area, or the right side flat-pass area</t>
  </si>
  <si>
    <t>Starts in short zone, can be moved to long zone</t>
  </si>
  <si>
    <t>Starts in long zone, can be moved to short zone</t>
  </si>
  <si>
    <t>Starts in short zone, can move to the long pass zone even if he has coverage</t>
  </si>
  <si>
    <t>May be used to double-team the flanker (if so then FB is uncovered)</t>
  </si>
  <si>
    <t>May be used to double-team the split-end (if so then HB is uncovered)</t>
  </si>
  <si>
    <t>Must be moved to a blitz area</t>
  </si>
  <si>
    <t>Put in short zone, cannot be moved unless DB blitzing where he relinquishes coverage.</t>
  </si>
  <si>
    <t>Starts in long zone, can be moved to the short pass zone</t>
  </si>
  <si>
    <t>May be used to double-team the tight-end (in 3-4 the tight-end must be on the same side of the field).</t>
  </si>
  <si>
    <t>May be used to double-team the half back if he is a rated TE (in 3-4 the tight-end must be on the same side of the field).</t>
  </si>
  <si>
    <t>Must call "Pass" defense.  Cannot be used inside the defensive 20-yard line.</t>
  </si>
  <si>
    <t>Increase all Pass Rush ratings by 1</t>
  </si>
  <si>
    <t>OFFENSIVE FORMATION CHART</t>
  </si>
  <si>
    <t>COVERAGE</t>
  </si>
  <si>
    <t>Pro Set</t>
  </si>
  <si>
    <t>Tight End</t>
  </si>
  <si>
    <t>Full House</t>
  </si>
  <si>
    <t>3 WR,    1 RB</t>
  </si>
  <si>
    <t>3 WR,</t>
  </si>
  <si>
    <t>2 RB</t>
  </si>
  <si>
    <t>3 RB,</t>
  </si>
  <si>
    <t>2 TE</t>
  </si>
  <si>
    <t>2 TE, 2 WR, 1 RB</t>
  </si>
  <si>
    <t>4 WR</t>
  </si>
  <si>
    <t>Blocking Back</t>
  </si>
  <si>
    <t>FB</t>
  </si>
  <si>
    <t>3rd WR *</t>
  </si>
  <si>
    <t>4th WR *</t>
  </si>
  <si>
    <t>FB +</t>
  </si>
  <si>
    <t>HB</t>
  </si>
  <si>
    <t>2nd TE(HB)</t>
  </si>
  <si>
    <t>HB +</t>
  </si>
  <si>
    <t>FL</t>
  </si>
  <si>
    <t>3rd RB</t>
  </si>
  <si>
    <t>3rd RB(FL)</t>
  </si>
  <si>
    <t>SE</t>
  </si>
  <si>
    <t>2nd TE(SE)</t>
  </si>
  <si>
    <t>TE</t>
  </si>
  <si>
    <t>3rd WR</t>
  </si>
  <si>
    <t>1 to 4</t>
  </si>
  <si>
    <t>1 to 5</t>
  </si>
  <si>
    <t>1 to 6</t>
  </si>
  <si>
    <r>
      <t>DEFAULT TIGHT END CARD</t>
    </r>
    <r>
      <rPr>
        <b/>
        <sz val="16"/>
        <color rgb="FF0000FF"/>
        <rFont val="Times New Roman"/>
        <family val="1"/>
      </rPr>
      <t xml:space="preserve"> </t>
    </r>
    <r>
      <rPr>
        <b/>
        <sz val="10"/>
        <color rgb="FF0000FF"/>
        <rFont val="Times New Roman"/>
        <family val="1"/>
      </rPr>
      <t>(YAC E)</t>
    </r>
  </si>
  <si>
    <t xml:space="preserve">There are three basic types of passes: flat pass (this includes look-in passes), short pass, and long pass. Let us say that the offensive coach calls a flat pass to his tight end and the defense guessed a run. THE PLAY HAS BEEN GUESSED WRONG. The dice roll yields a white 2 and colored dice total of 5. </t>
  </si>
  <si>
    <t>The offensive player refers to the quarter-back's card underneath FLAT PASS WRONG to the number 5. Say the result is a +8, this is a completed pass for eight yards. If the defensive coach had guessed a pass, the offensive coach would look at FLAT PASS RIGHT. Let us say there is nothing printed in the proper space,</t>
  </si>
  <si>
    <t xml:space="preserve"> this indicates that the pass is incomplete. If the white die's number is 4, 5, or 6, you look at the defensive card of the team presently playing defense referring to that section of the card that indicates the selected play. If the dice had revealed a white 4, and a colored dice total of 6, the defensive coach would refer to his </t>
  </si>
  <si>
    <t>defensive card underneath FLAT PASS to number 6 to find the result of the play. In all passing situations where the white die is 1,2, or 3, always refer first to the quarterback's card, not the intended receiver. Only look at the receiver's card if the results of the quarterback's card, or the defensive card state the word RECEIVER.</t>
  </si>
  <si>
    <t xml:space="preserve"> In this case you would then refer to the intended receiver's card. The offensive player would roll the dice, and look under FLAT PASS-RIGHT of the receiver's card for the final result.</t>
  </si>
  <si>
    <t>would mean that the pass was intercepted 13 yards from the scrimmage Iine and the runback would therefore take effect 13 yards from the scrimmage line.</t>
  </si>
  <si>
    <t>roll 2 dice and refer to the Punt Bounce chart to determine what happens to the ball after it bounces. Any punt that is 10 or more yards deep in the end zone is considered a touchback automatically.</t>
  </si>
  <si>
    <t>On any field goal attempted and missed where the spot of the kick is on or inside the 20-yard line, ball will revert to defensive team at the 20-yard line.</t>
  </si>
  <si>
    <t>taken 30 seconds off the clock. The two minute clock remains in effect: end run less than 10, flat pass less than 15 and short pass less than 20 still result in 1 tick plays.</t>
  </si>
  <si>
    <t>meaning that the clock cannot stay on the same time for more then two plays. You cannot SPIKE and call a timeout on the same play.</t>
  </si>
  <si>
    <t>if the special black die reading is a D, X or blank, play continues in a normal manner.</t>
  </si>
  <si>
    <t xml:space="preserve"> player rushing he does not count as an additional pass rusher for himself, only the other 5 pass rush selections.</t>
  </si>
  <si>
    <t>24 indicates that the defense must guess Pass to use this formation, and that it cannot be used inside the defensive 20-yard line.</t>
  </si>
  <si>
    <t>paint not wearing off etc. Don’t kid yourself and say "well its sorta readable" - if that’s the case - get a new one!</t>
  </si>
  <si>
    <t>coverage if the left outside linebacker blitzes. The right inside linebacker would follow the same rules for the right side of the defense.</t>
  </si>
  <si>
    <t>In the 3-4 defense this refers to the Left Outside Linebacker. Also note that substitutes designated as linebacker may play both inside and outside linebacker.</t>
  </si>
  <si>
    <t xml:space="preserve"> You can also 2 team with any Linebacker, check the defensive formations for coverage abilities, but only two LB's at the same time.</t>
  </si>
  <si>
    <t>If the ball is not thrown to this receiver then the DB is out of the play and is not counted in any defensive zones.</t>
  </si>
  <si>
    <t>outside the 10 will result in containment being back in effect on 3rd and 4th downs. Results derived from defensive cards remain the same.</t>
  </si>
  <si>
    <t>Consider the NON rushing RB to be the BB on the D-Card but neither RB is considered the onside end in this formation (Pass block still counts as long as he is not the intended receiver)</t>
  </si>
  <si>
    <t>or is double teaming the incorrect receiver. The aforementioned described movement only occurs with passes to split ends. The left cornerback is assumed to be covering the 3rd Running Back.</t>
  </si>
  <si>
    <t>TE(The FS only assumes coverage of the TE is NOT considered the SS in terms of run blocking – the SS is the SS)</t>
  </si>
  <si>
    <t>i.e. the flanker or split end, keep in mind his rating still drops one in coverage. (This ties in with universal Cbs and WRs)</t>
  </si>
  <si>
    <t xml:space="preserve"> or the long pass zone then this does not occur. In the 3 running backs and 2 tight ends offense the free safety moves into the zone regardless of who it is thrown too.</t>
  </si>
  <si>
    <t>Remember universal CBs apply so you can place any DB in coverage of the WR placed in the TE spot.</t>
  </si>
  <si>
    <t xml:space="preserve"> In this case his man is not considered open unless the linebacker double-teams another receiver.</t>
  </si>
  <si>
    <t>– if the offense is in a formation that dictates the FS moves into the zone – this is overridden by this rule and the FS may NOT move if it ends up being an illegal formation (i.e. 2 men in the SP zone)</t>
  </si>
  <si>
    <t>player in the Look-in OR you may have a player in the NT zone and two players in the look-in zone.</t>
  </si>
  <si>
    <t xml:space="preserve"> unless the team that receives the opening kickoff scores a touchdown on its initial possession.</t>
  </si>
  <si>
    <t>Play continues in sudden death until a winner is determined, and the game automatically ends upon any score (by safety, field goal, or touchdown) or when a score is awarded by the Referee for a palpably unfair act. Each team has three time-outs per half and all general timing</t>
  </si>
  <si>
    <t>provisions apply as during a regular game. The try is not attempted if a touchdown is scored. Disqualified players are not allowed to return.</t>
  </si>
  <si>
    <t>734-355-6806</t>
  </si>
  <si>
    <t>4-3</t>
  </si>
  <si>
    <t>3-4</t>
  </si>
  <si>
    <t>5-6</t>
  </si>
  <si>
    <t>Nickel 4-2-5</t>
  </si>
  <si>
    <t>Nickel 3-3-5</t>
  </si>
  <si>
    <t>#6(ski-2016)</t>
  </si>
  <si>
    <t>Chris Myers, Mike Evans</t>
  </si>
  <si>
    <t>Deandre Hopkins, #7 (mid-2016)</t>
  </si>
  <si>
    <t>skeletors</t>
  </si>
  <si>
    <t>Brian Cushing, Doug Free, player to be named later?</t>
  </si>
  <si>
    <t xml:space="preserve"> </t>
  </si>
  <si>
    <t>WAR</t>
  </si>
  <si>
    <t>WARRIUZZ</t>
  </si>
  <si>
    <t>EXILES</t>
  </si>
  <si>
    <t>Warriuzz</t>
  </si>
  <si>
    <t>STONE COLD AXMEN</t>
  </si>
  <si>
    <t>LONG PASS</t>
  </si>
  <si>
    <t>CB</t>
  </si>
  <si>
    <t>SHORT PASS</t>
  </si>
  <si>
    <t>FLAT PASS LEFT</t>
  </si>
  <si>
    <t>ILB</t>
  </si>
  <si>
    <t>LOOK-IN</t>
  </si>
  <si>
    <t>FLAT PASS RIGHT</t>
  </si>
  <si>
    <t>ROLB</t>
  </si>
  <si>
    <t>LOLB</t>
  </si>
  <si>
    <t>RIGHT D-END</t>
  </si>
  <si>
    <t>D-TACKLE</t>
  </si>
  <si>
    <t>NOSE TACKLE</t>
  </si>
  <si>
    <t>LEFT D-END</t>
  </si>
  <si>
    <t>BLITZ</t>
  </si>
  <si>
    <t>LEFT</t>
  </si>
  <si>
    <t xml:space="preserve">LEFT </t>
  </si>
  <si>
    <t>CENTER</t>
  </si>
  <si>
    <t xml:space="preserve">RIGHT </t>
  </si>
  <si>
    <t>TACKLE</t>
  </si>
  <si>
    <t>GUARD</t>
  </si>
  <si>
    <t xml:space="preserve">   CHIP MIDDLE       ZONE</t>
  </si>
  <si>
    <t xml:space="preserve">       CHIP LEFT    ZONE</t>
  </si>
  <si>
    <t>QB</t>
  </si>
  <si>
    <t xml:space="preserve">    CHIP RIGHT    ZONE</t>
  </si>
  <si>
    <t>7-6</t>
  </si>
  <si>
    <t>4-4</t>
  </si>
  <si>
    <t>0-0</t>
  </si>
  <si>
    <t>FULL BACK</t>
  </si>
  <si>
    <t>BLOCKING BACK</t>
  </si>
  <si>
    <t>HALF BACK</t>
  </si>
  <si>
    <t>1 MAN</t>
  </si>
  <si>
    <t>2 MEN</t>
  </si>
  <si>
    <t>3 MEN</t>
  </si>
  <si>
    <t>0 MEN</t>
  </si>
  <si>
    <t>BB</t>
  </si>
  <si>
    <t>FLAT PASS</t>
  </si>
  <si>
    <t>4 MEN</t>
  </si>
  <si>
    <t>+10</t>
  </si>
  <si>
    <t>+9</t>
  </si>
  <si>
    <t>INT +4</t>
  </si>
  <si>
    <t>+0</t>
  </si>
  <si>
    <t>NO DEF X</t>
  </si>
  <si>
    <t>+6</t>
  </si>
  <si>
    <t>WHITNEY MERCILUS, MICHEAL GRIFFEN, TED LARSEN, MATT FORTE</t>
  </si>
  <si>
    <t>ERIC REID, JEREMY ZUTTAH, RYAN MATTHEWS, SKINS 4TH RND PICK 2016</t>
  </si>
  <si>
    <t>A</t>
  </si>
  <si>
    <t>D</t>
  </si>
  <si>
    <t>C</t>
  </si>
  <si>
    <t>E</t>
  </si>
  <si>
    <t>B</t>
  </si>
  <si>
    <t>LONG GAIN</t>
  </si>
  <si>
    <t>W.MERCILUS</t>
  </si>
  <si>
    <t>JJ WATT, DAVID HARRIS, 2017 1ST ROUND PICK</t>
  </si>
  <si>
    <t>CHANDLER JONES, LANE JOHNSON, VON MILLER</t>
  </si>
  <si>
    <t>DATE IS UNKNOWN TO ME 7/8/2016</t>
  </si>
  <si>
    <t>STRATO BOWL</t>
  </si>
  <si>
    <t>4TH RND PICK 2017</t>
  </si>
  <si>
    <t>CJ MOSELY</t>
  </si>
  <si>
    <t>ZACK MARTIN</t>
  </si>
  <si>
    <t>LUKE KUECHLY</t>
  </si>
  <si>
    <t>M.BENNETT, 2016 8TH RND PICK</t>
  </si>
  <si>
    <t>2016 6TH RND PICK, 2017 1ST RND PICK</t>
  </si>
  <si>
    <t>TJ LANG, D.BROWN, #1-2016, #4-2017</t>
  </si>
  <si>
    <t>D. MARTIN, M.JENKINS, D.PENN</t>
  </si>
  <si>
    <t>2-7</t>
  </si>
  <si>
    <t>2-9</t>
  </si>
  <si>
    <t>K.ZEITLER, A.CASTONZO</t>
  </si>
  <si>
    <t>S.SMITH, J.COOK</t>
  </si>
  <si>
    <t>Cooper, Amari</t>
  </si>
  <si>
    <t>Lockett, Tyler</t>
  </si>
  <si>
    <t>Theilen, Adam</t>
  </si>
  <si>
    <t>Williams, Leonard</t>
  </si>
  <si>
    <t>Kendricks, Eric</t>
  </si>
  <si>
    <t>Clowney, Jadaveon</t>
  </si>
  <si>
    <t>Smith, Preston</t>
  </si>
  <si>
    <t>1</t>
  </si>
  <si>
    <t>2</t>
  </si>
  <si>
    <t>3</t>
  </si>
  <si>
    <t>7</t>
  </si>
  <si>
    <t>8</t>
  </si>
  <si>
    <t>9</t>
  </si>
  <si>
    <t>10</t>
  </si>
  <si>
    <t>11</t>
  </si>
  <si>
    <t>12</t>
  </si>
  <si>
    <t>13</t>
  </si>
  <si>
    <t>14</t>
  </si>
  <si>
    <t>15</t>
  </si>
  <si>
    <t>16</t>
  </si>
  <si>
    <t>17</t>
  </si>
  <si>
    <t>18</t>
  </si>
  <si>
    <t>19</t>
  </si>
  <si>
    <t>Havenstein, Rob</t>
  </si>
  <si>
    <t>Hunter, Danielle</t>
  </si>
  <si>
    <t>Jarrett, Grady</t>
  </si>
  <si>
    <t>Davis, Demario</t>
  </si>
  <si>
    <t>Hicks, Jordan</t>
  </si>
  <si>
    <t>TJ WARD, M.CRABTREE, 6TH RND 2016, 5TH RND 2017</t>
  </si>
  <si>
    <t>A. MACK, T.HALI, C. JOHNSON, J. IHEDIGBO</t>
  </si>
  <si>
    <t>#9th RND pk65</t>
  </si>
  <si>
    <t>#8th RND pk57</t>
  </si>
  <si>
    <t>#7th RND pk49</t>
  </si>
  <si>
    <t>#6th RND pk41</t>
  </si>
  <si>
    <t>#5th RND pk33</t>
  </si>
  <si>
    <t>#4th RND pk25</t>
  </si>
  <si>
    <t>#3rd RND pk17</t>
  </si>
  <si>
    <t>#2nd RND pk9</t>
  </si>
  <si>
    <t>#1st RND</t>
  </si>
  <si>
    <t>J. ZUTTAH, C. HEYWARD</t>
  </si>
  <si>
    <t>K.VACCARO</t>
  </si>
  <si>
    <t>Cousins, Kirk</t>
  </si>
  <si>
    <t>Garoppolo, Jimmy</t>
  </si>
  <si>
    <t>Diggs, Stefon</t>
  </si>
  <si>
    <t>Lawrence, Demarcus</t>
  </si>
  <si>
    <t>INVADERS</t>
  </si>
  <si>
    <t>LONE WOLVES</t>
  </si>
  <si>
    <t>Carl Hudson</t>
  </si>
  <si>
    <t>WEEK</t>
  </si>
  <si>
    <t xml:space="preserve">1550 Northgate </t>
  </si>
  <si>
    <t>Milan  48160</t>
  </si>
  <si>
    <t>Pinckney  48169</t>
  </si>
  <si>
    <t>Westland  48186</t>
  </si>
  <si>
    <t>McManus, Brandon</t>
  </si>
  <si>
    <t>S.C.AXMEN</t>
  </si>
  <si>
    <t>M. CRABTREE</t>
  </si>
  <si>
    <t>9TH RND PICK 2016</t>
  </si>
  <si>
    <t>2017 6TH RND PICK</t>
  </si>
  <si>
    <t>2016 9TH RND PICK</t>
  </si>
  <si>
    <t>TULLOCH</t>
  </si>
  <si>
    <t>A.SMITH</t>
  </si>
  <si>
    <t>D.BREES</t>
  </si>
  <si>
    <t>WAR       INGRAM</t>
  </si>
  <si>
    <t>EX       JOHNSON RB</t>
  </si>
  <si>
    <t>SKE     WILLIAMS</t>
  </si>
  <si>
    <t>SKE        PETERS</t>
  </si>
  <si>
    <t>WAR    STEWART</t>
  </si>
  <si>
    <t>WAR        MILLER DT</t>
  </si>
  <si>
    <t>SUR         EIFERT TE</t>
  </si>
  <si>
    <t>MID          WOLFE DE</t>
  </si>
  <si>
    <t>EX           JOSEPH DT</t>
  </si>
  <si>
    <t>MAD   SCHRADER RT</t>
  </si>
  <si>
    <t>AX      ROBINSON WR</t>
  </si>
  <si>
    <t>WAR                         GURLEY RB</t>
  </si>
  <si>
    <t>LW           VERRETT CB</t>
  </si>
  <si>
    <t>MAD          MCFEE  DE</t>
  </si>
  <si>
    <t>WAR       BUTLER CB</t>
  </si>
  <si>
    <t>SKI         TURNER OL</t>
  </si>
  <si>
    <t>SUR TRAVATHAN  LB</t>
  </si>
  <si>
    <t>SKE     WILLIAMS RB</t>
  </si>
  <si>
    <t>SKI        VERNON DE</t>
  </si>
  <si>
    <t>WAR  ARMSTEAD OL</t>
  </si>
  <si>
    <t>SKE       COOPER  WR</t>
  </si>
  <si>
    <t>MAD         RAWLS  RB</t>
  </si>
  <si>
    <t>AX             MOSES RT</t>
  </si>
  <si>
    <t>EX              KLINE  OL</t>
  </si>
  <si>
    <t>WAR WESTBERG  C</t>
  </si>
  <si>
    <t>SKI       LOCKETT</t>
  </si>
  <si>
    <t>SUR  SCHWARTZ</t>
  </si>
  <si>
    <t>MID      AMERSON</t>
  </si>
  <si>
    <t>WAR     CLOWNEY</t>
  </si>
  <si>
    <t>AX   CARPENTER</t>
  </si>
  <si>
    <t>MAD    INCOGNITO</t>
  </si>
  <si>
    <t>EX         GILBERT</t>
  </si>
  <si>
    <t>SKE      BEASELY</t>
  </si>
  <si>
    <t>MID         BROWN</t>
  </si>
  <si>
    <t>SUR        BREAUX</t>
  </si>
  <si>
    <t>MID       BURNETT</t>
  </si>
  <si>
    <t>WAR  BREELAND</t>
  </si>
  <si>
    <t>SKE            REIFF</t>
  </si>
  <si>
    <t>MAD     JOHNSON</t>
  </si>
  <si>
    <t xml:space="preserve">AX    BUCANNON </t>
  </si>
  <si>
    <t>EX              AVRIL</t>
  </si>
  <si>
    <t>LW        MARIOTA</t>
  </si>
  <si>
    <t xml:space="preserve">SKI              RYAN </t>
  </si>
  <si>
    <t>SUR                CLINTON-DIX</t>
  </si>
  <si>
    <t>MID     ABDULLAH</t>
  </si>
  <si>
    <t>SKE       LANGFORD</t>
  </si>
  <si>
    <t>WAR    AMENDOLA</t>
  </si>
  <si>
    <t>LW     FUNCHESS</t>
  </si>
  <si>
    <t>MAD         GREEN PR</t>
  </si>
  <si>
    <t>EX               ROBY</t>
  </si>
  <si>
    <t>SKI       FREEMAN</t>
  </si>
  <si>
    <t>EX               IRVIN</t>
  </si>
  <si>
    <t xml:space="preserve">SUR     JUSZCYZK  </t>
  </si>
  <si>
    <t>SUR GOSTKOWSKI</t>
  </si>
  <si>
    <t>WAR       HOUSTON</t>
  </si>
  <si>
    <t>SKE             CLAY</t>
  </si>
  <si>
    <t>MAD       ROBERTS</t>
  </si>
  <si>
    <t>AX            DARBY</t>
  </si>
  <si>
    <t>EX     MCDONALD</t>
  </si>
  <si>
    <t>MID       COUSINS</t>
  </si>
  <si>
    <t>SKI         TAYLOR</t>
  </si>
  <si>
    <t>SUR     HAYWARD</t>
  </si>
  <si>
    <t>SKE     ZUERLINE</t>
  </si>
  <si>
    <t xml:space="preserve">AX       BRINKLEY </t>
  </si>
  <si>
    <t xml:space="preserve">WAR      DEMARCO </t>
  </si>
  <si>
    <t>AX         HOWARD</t>
  </si>
  <si>
    <t>MAD     WINSTON</t>
  </si>
  <si>
    <t>EX          POWELL</t>
  </si>
  <si>
    <t>SKE                   Z. LINE</t>
  </si>
  <si>
    <t>SKI           SCHUM</t>
  </si>
  <si>
    <t>SUR          BROCK</t>
  </si>
  <si>
    <t>MID           COOKS</t>
  </si>
  <si>
    <t>AX            LOCKE</t>
  </si>
  <si>
    <t>SKE        MASHTAY</t>
  </si>
  <si>
    <t>MAD          BYNES</t>
  </si>
  <si>
    <t>EX           STARKS</t>
  </si>
  <si>
    <t>AX            HURNS</t>
  </si>
  <si>
    <t>SKI             HOUSE</t>
  </si>
  <si>
    <t>SKI        REYNOLDS</t>
  </si>
  <si>
    <t>SUR         BRYANT</t>
  </si>
  <si>
    <t>MID       COLEMAN</t>
  </si>
  <si>
    <t>WARRIUZZ   12</t>
  </si>
  <si>
    <t>SKELETORS 11</t>
  </si>
  <si>
    <t>MADDOGS   9</t>
  </si>
  <si>
    <t>S.C.AXMEN   9</t>
  </si>
  <si>
    <t>EXILES       10</t>
  </si>
  <si>
    <t>LONEWOLF   3</t>
  </si>
  <si>
    <t>SKINS     9</t>
  </si>
  <si>
    <t>SURFERS    10</t>
  </si>
  <si>
    <t>MIDSHIPMEN  8</t>
  </si>
  <si>
    <t>S. JOHNSON</t>
  </si>
  <si>
    <t>C. MUNNERLYN</t>
  </si>
  <si>
    <t>M.RYAN</t>
  </si>
  <si>
    <t>D.REVIS, 4TH AND 8TH RND PICK 2016</t>
  </si>
  <si>
    <t>X. RHODES, 1ST, 6TH RND PICK 2016, 2ND RND PICK 2017</t>
  </si>
  <si>
    <t>MIDSHIPMAN</t>
  </si>
  <si>
    <t>J.PETERS, E.SANDERS, 2ND RND PICK 2016</t>
  </si>
  <si>
    <t>D.PENN, C.UPSHAW, 1ST RND PICK 2017</t>
  </si>
  <si>
    <t>J.ZUTTAH</t>
  </si>
  <si>
    <t>DANSBY, GILMORE, 5TH RND PICK 2017</t>
  </si>
  <si>
    <t>MAUALUGA, LACY, REID, HYDE, GRIMES</t>
  </si>
  <si>
    <t>T.KELCE. L.TIMMONS</t>
  </si>
  <si>
    <t>WOOD C, M,BENNETT TE</t>
  </si>
  <si>
    <t>J.LANDRY, MANTI TE'O</t>
  </si>
  <si>
    <t>B.COOKS, J.HANKINS</t>
  </si>
  <si>
    <t xml:space="preserve"> GAME OF THE WEEK 2</t>
  </si>
  <si>
    <t>%</t>
  </si>
  <si>
    <t xml:space="preserve"> GAME OF THE WEEK 3</t>
  </si>
  <si>
    <t xml:space="preserve"> GAME OF THE WEEK 4</t>
  </si>
  <si>
    <t xml:space="preserve"> GAME OF THE WEEK 5</t>
  </si>
  <si>
    <t>SEED    TEAMS</t>
  </si>
  <si>
    <t xml:space="preserve"> GAME OF THE WEEK 6</t>
  </si>
  <si>
    <t xml:space="preserve"> GAME OF THE WEEK 7</t>
  </si>
  <si>
    <t xml:space="preserve"> GAME OF THE WEEK 8</t>
  </si>
  <si>
    <t>POWER</t>
  </si>
  <si>
    <t>REC</t>
  </si>
  <si>
    <t xml:space="preserve"> GAME OF THE WEEK 9</t>
  </si>
  <si>
    <t xml:space="preserve"> GAME OF THE WEEK 10</t>
  </si>
  <si>
    <t xml:space="preserve"> GAME OF THE WEEK 11</t>
  </si>
  <si>
    <t xml:space="preserve"> GAME OF THE WEEK 13</t>
  </si>
  <si>
    <t xml:space="preserve"> GAME OF THE WEEK 14</t>
  </si>
  <si>
    <t xml:space="preserve"> GAME OF THE WEEK 15</t>
  </si>
  <si>
    <t xml:space="preserve"> GAME OF THE WEEK 16</t>
  </si>
  <si>
    <t>Robert Mallory</t>
  </si>
  <si>
    <t>MARGIN</t>
  </si>
  <si>
    <t>CHILI BOWL 2</t>
  </si>
  <si>
    <t>M. MARIOTA</t>
  </si>
  <si>
    <t>2ND RND 2018</t>
  </si>
  <si>
    <t>LONEWOLVES</t>
  </si>
  <si>
    <t>Duane Brown</t>
  </si>
  <si>
    <t xml:space="preserve">Mike Tolbert </t>
  </si>
  <si>
    <t>STANDINGS 2017</t>
  </si>
  <si>
    <t>A2SFL CHAMPIONS</t>
  </si>
  <si>
    <t>NO PICK</t>
  </si>
  <si>
    <t xml:space="preserve">AXMEN </t>
  </si>
  <si>
    <t>POSITION WEEK</t>
  </si>
  <si>
    <t>9\1</t>
  </si>
  <si>
    <t>10\6</t>
  </si>
  <si>
    <t>15\2</t>
  </si>
  <si>
    <t>@</t>
  </si>
  <si>
    <t xml:space="preserve"> GAME OF THE WEEK 1 </t>
  </si>
  <si>
    <t>BEST RECORD IS HOME TEAM</t>
  </si>
  <si>
    <t>13\4</t>
  </si>
  <si>
    <t>14\3</t>
  </si>
  <si>
    <t>12\7</t>
  </si>
  <si>
    <t>11\5</t>
  </si>
  <si>
    <t xml:space="preserve"> GAME OF THE WEEK 12</t>
  </si>
  <si>
    <t>R.KERRIGAN</t>
  </si>
  <si>
    <t>CHILI BOWL 1</t>
  </si>
  <si>
    <t>WILD CARD GAME 2</t>
  </si>
  <si>
    <t>K. COUSINS, J. WITTEN</t>
  </si>
  <si>
    <t>HURRICANES</t>
  </si>
  <si>
    <t>SKINS 3RD, 7TH RND PICKS 2017, T. AUSTIN, C.FLEENER</t>
  </si>
  <si>
    <t>HUR</t>
  </si>
  <si>
    <t>AMENDED 5/14/17</t>
  </si>
  <si>
    <r>
      <t xml:space="preserve">Example - </t>
    </r>
    <r>
      <rPr>
        <b/>
        <u/>
        <sz val="11"/>
        <color rgb="FF000000"/>
        <rFont val="Calibri"/>
        <family val="2"/>
        <scheme val="minor"/>
      </rPr>
      <t xml:space="preserve">pass rusher = 12 *2, his new pass rush is 14 </t>
    </r>
    <r>
      <rPr>
        <b/>
        <sz val="11"/>
        <color rgb="FF000000"/>
        <rFont val="Calibri"/>
        <family val="2"/>
        <scheme val="minor"/>
      </rPr>
      <t>( this does not apply when roll of * vs. BB )</t>
    </r>
  </si>
  <si>
    <t>PASS RUSHER ADDS PLUS ASTERISK</t>
  </si>
  <si>
    <t>G. TATE</t>
  </si>
  <si>
    <t>D. HARRIS</t>
  </si>
  <si>
    <t>WAGNER, LACY, M. HYDE</t>
  </si>
  <si>
    <t>NGATA, SMITH, BYRD, GOSTKOWSKI</t>
  </si>
  <si>
    <t>ACTUAL</t>
  </si>
  <si>
    <t>E.SANDERS</t>
  </si>
  <si>
    <t>9TH ROUND PICK 2017</t>
  </si>
  <si>
    <t>2-10</t>
  </si>
  <si>
    <t>2ND RND PICK 2018</t>
  </si>
  <si>
    <t>D.DOTSON, 5TH AND 6TH RND PICK 2017</t>
  </si>
  <si>
    <t>SHORT GAIN</t>
  </si>
  <si>
    <t>10% of total runs ameneded 5/4/17</t>
  </si>
  <si>
    <r>
      <t xml:space="preserve">• </t>
    </r>
    <r>
      <rPr>
        <b/>
        <sz val="11"/>
        <color theme="1"/>
        <rFont val="Times New Roman"/>
        <family val="1"/>
      </rPr>
      <t xml:space="preserve">Dice Rolling </t>
    </r>
    <r>
      <rPr>
        <sz val="11"/>
        <color theme="1"/>
        <rFont val="Times New Roman"/>
        <family val="1"/>
      </rPr>
      <t>- Everyone should declare what is "cocked" - "flat" etc. Many people have ash trays, bowls</t>
    </r>
  </si>
  <si>
    <r>
      <t xml:space="preserve">No player can exceed </t>
    </r>
    <r>
      <rPr>
        <b/>
        <sz val="12"/>
        <color rgb="FFFF0000"/>
        <rFont val="Times New Roman"/>
        <family val="1"/>
      </rPr>
      <t>10%</t>
    </r>
    <r>
      <rPr>
        <sz val="12"/>
        <color theme="1"/>
        <rFont val="Times New Roman"/>
        <family val="1"/>
      </rPr>
      <t xml:space="preserve"> of his last season's total attempts per game. INCLUDING ALL QBS</t>
    </r>
  </si>
  <si>
    <t>D. MURRAY</t>
  </si>
  <si>
    <t>T. SUGGS, C.JOHNSON</t>
  </si>
  <si>
    <t>4-3 DEFENSE</t>
  </si>
  <si>
    <t>3-4 DEFENSE</t>
  </si>
  <si>
    <t>4-2-5</t>
  </si>
  <si>
    <t>4-1-6</t>
  </si>
  <si>
    <t>(ADDITIONAL RUSHERS (1=1), (2=3), (3=5)</t>
  </si>
  <si>
    <t>3-3-5</t>
  </si>
  <si>
    <t>3-2-6</t>
  </si>
  <si>
    <t>TD</t>
  </si>
  <si>
    <t>20 YARDS</t>
  </si>
  <si>
    <t>PLAYER</t>
  </si>
  <si>
    <t>CONDITION</t>
  </si>
  <si>
    <t>RESULT</t>
  </si>
  <si>
    <t>60 YARDS</t>
  </si>
  <si>
    <t>19 YARDS</t>
  </si>
  <si>
    <t>15 YARDS</t>
  </si>
  <si>
    <t>D-1</t>
  </si>
  <si>
    <t>RT VS</t>
  </si>
  <si>
    <t>FURTHEST OUTSIDE LEFT D-PLAYER</t>
  </si>
  <si>
    <t>55 YARDS</t>
  </si>
  <si>
    <t>18 YARDS</t>
  </si>
  <si>
    <t>25 YARDS</t>
  </si>
  <si>
    <t>D-2</t>
  </si>
  <si>
    <t>RG VS</t>
  </si>
  <si>
    <t>IF 2 MEN IN ER-L</t>
  </si>
  <si>
    <t>DEFENSIVE LEFT END</t>
  </si>
  <si>
    <t>48 YARDS</t>
  </si>
  <si>
    <t>17 YARDS</t>
  </si>
  <si>
    <t>IF 1 MAN IN ER-L</t>
  </si>
  <si>
    <t>DP IN FURTHEST OUTSIDE LEFT-DT ZONE</t>
  </si>
  <si>
    <t>DP IN FURTHEST OUTSIDE LEFT-DT BLITZ</t>
  </si>
  <si>
    <t>35 YARDS</t>
  </si>
  <si>
    <t>16 YARDS</t>
  </si>
  <si>
    <t>12 YARDS</t>
  </si>
  <si>
    <t>D-PLAYER IN LINE BUCK BLITZ ZONE</t>
  </si>
  <si>
    <t>38 YARDS</t>
  </si>
  <si>
    <t>0 YARDS</t>
  </si>
  <si>
    <t>C VS</t>
  </si>
  <si>
    <t>PRESSURE SIDE DT</t>
  </si>
  <si>
    <t>D-3</t>
  </si>
  <si>
    <t>DEFENSIVE NOSE TACKLE</t>
  </si>
  <si>
    <t>41 YARDS</t>
  </si>
  <si>
    <t>14 YARDS</t>
  </si>
  <si>
    <t>4 YARDS</t>
  </si>
  <si>
    <t>HIGHEST RATED DT</t>
  </si>
  <si>
    <t>45 YARDS</t>
  </si>
  <si>
    <t>13 YARDS</t>
  </si>
  <si>
    <t>10 YDS FLAT PASS TD</t>
  </si>
  <si>
    <t>D-4</t>
  </si>
  <si>
    <t>LG VS</t>
  </si>
  <si>
    <t>IF 2 MEN ER-R</t>
  </si>
  <si>
    <t>DEFENSIVE RIGHT END</t>
  </si>
  <si>
    <t>50 YARDS</t>
  </si>
  <si>
    <t>IF 1 MAN IN ER-R</t>
  </si>
  <si>
    <t>DP IN FURTHEST OUTSIDE R-DT ZONE</t>
  </si>
  <si>
    <t>DP IN FURTHEST OUTSIDE R-DT BLITZ</t>
  </si>
  <si>
    <t>70 YARDS</t>
  </si>
  <si>
    <t>11 YARDS</t>
  </si>
  <si>
    <t>22 YARDS FUMBLE</t>
  </si>
  <si>
    <t>D-5</t>
  </si>
  <si>
    <t>LT VS</t>
  </si>
  <si>
    <t>FURTHEST OUTSIDE RIGHT D-PLAYER</t>
  </si>
  <si>
    <t>10 YARDS</t>
  </si>
  <si>
    <r>
      <t>D-6</t>
    </r>
    <r>
      <rPr>
        <b/>
        <sz val="12"/>
        <color rgb="FFFF0000"/>
        <rFont val="Calibri"/>
        <family val="2"/>
        <scheme val="minor"/>
      </rPr>
      <t>*</t>
    </r>
  </si>
  <si>
    <t>ROLL KEY DIE VS</t>
  </si>
  <si>
    <t>HIGH LINEBACKER</t>
  </si>
  <si>
    <t>2ND HIGH LINEBACKER</t>
  </si>
  <si>
    <t>D-COACH ROLLS</t>
  </si>
  <si>
    <t>(1=LT), (2-LG), (3=C)</t>
  </si>
  <si>
    <t xml:space="preserve">        PUNT BOUNCE</t>
  </si>
  <si>
    <t>***</t>
  </si>
  <si>
    <t>(4=RG), (5=RT), (6=BB)</t>
  </si>
  <si>
    <t>FORWARD 20 YARDS</t>
  </si>
  <si>
    <t>ASTERISK</t>
  </si>
  <si>
    <t>RETURN</t>
  </si>
  <si>
    <r>
      <t>X 3-6</t>
    </r>
    <r>
      <rPr>
        <b/>
        <sz val="12"/>
        <color rgb="FFFF0000"/>
        <rFont val="Calibri"/>
        <family val="2"/>
        <scheme val="minor"/>
      </rPr>
      <t>*</t>
    </r>
  </si>
  <si>
    <t>REROLL KEY DIE USE D1-6 PROCEDURE</t>
  </si>
  <si>
    <t>FORWARD 12 YARDS</t>
  </si>
  <si>
    <t>*</t>
  </si>
  <si>
    <t>DOES NOT APPLY INSIDE THE DEFENSIVE TEAMS 10 YARD LINE</t>
  </si>
  <si>
    <t>FORWARD 5 YARDS</t>
  </si>
  <si>
    <t>**</t>
  </si>
  <si>
    <t xml:space="preserve">DOES NOT APPLY IF THERE ARE LESS THAN 5 PASS RUSHERS </t>
  </si>
  <si>
    <t>FORWARD 10 YARDS</t>
  </si>
  <si>
    <t>DEFENSIVE COACH ROLLS TO DETERMINE RANDOM  PASS BLOCKER</t>
  </si>
  <si>
    <t>FORWARD 13 YARDS</t>
  </si>
  <si>
    <t>NOTE</t>
  </si>
  <si>
    <t>BLITZING DB's ARE CONSIDERED DP OR LB's IN PASS RUSH</t>
  </si>
  <si>
    <t>BACK 5 YARDS</t>
  </si>
  <si>
    <t>FORWARD 9 YARDS</t>
  </si>
  <si>
    <t>BACK 10 YARDS</t>
  </si>
  <si>
    <t xml:space="preserve">        SQUIB KICK </t>
  </si>
  <si>
    <t>30 YARD LINE RETURN SIDE</t>
  </si>
  <si>
    <t>33 YARD LINE RETURN SIDE</t>
  </si>
  <si>
    <t>36 YARD LINE RETURN SIDE</t>
  </si>
  <si>
    <t>SACK CHART</t>
  </si>
  <si>
    <t>39 YARD LINE RETURN SIDE</t>
  </si>
  <si>
    <t xml:space="preserve"> 20+</t>
  </si>
  <si>
    <t>42 YARD LINE RETURN SIDE</t>
  </si>
  <si>
    <t>2-8</t>
  </si>
  <si>
    <t>NS</t>
  </si>
  <si>
    <t>47 YARD LINE RETURN SIDE</t>
  </si>
  <si>
    <t>2-6</t>
  </si>
  <si>
    <r>
      <t>(</t>
    </r>
    <r>
      <rPr>
        <sz val="16"/>
        <color rgb="FFFF0000"/>
        <rFont val="Calibri"/>
        <family val="2"/>
        <scheme val="minor"/>
      </rPr>
      <t>3-2-6*=2ND DB</t>
    </r>
    <r>
      <rPr>
        <sz val="16"/>
        <rFont val="Calibri"/>
        <family val="2"/>
        <scheme val="minor"/>
      </rPr>
      <t>)</t>
    </r>
  </si>
  <si>
    <t>(4-2-5**=XDB)</t>
  </si>
  <si>
    <r>
      <t>(</t>
    </r>
    <r>
      <rPr>
        <sz val="16"/>
        <color rgb="FF00B050"/>
        <rFont val="Calibri"/>
        <family val="2"/>
        <scheme val="minor"/>
      </rPr>
      <t>4-1-6***=XDB</t>
    </r>
    <r>
      <rPr>
        <sz val="16"/>
        <rFont val="Calibri"/>
        <family val="2"/>
        <scheme val="minor"/>
      </rPr>
      <t xml:space="preserve">), </t>
    </r>
    <r>
      <rPr>
        <sz val="12"/>
        <rFont val="Calibri"/>
        <family val="2"/>
        <scheme val="minor"/>
      </rPr>
      <t>0R</t>
    </r>
    <r>
      <rPr>
        <sz val="16"/>
        <rFont val="Calibri"/>
        <family val="2"/>
        <scheme val="minor"/>
      </rPr>
      <t>***=2ND DB)</t>
    </r>
  </si>
  <si>
    <t xml:space="preserve">     2017 YAC CHART.</t>
  </si>
  <si>
    <t>1-1-1</t>
  </si>
  <si>
    <t>2-2-2</t>
  </si>
  <si>
    <t>3-3-3</t>
  </si>
  <si>
    <t>4-4-4</t>
  </si>
  <si>
    <t>5-5-5</t>
  </si>
  <si>
    <t>6-6-6</t>
  </si>
  <si>
    <t>(3-4)</t>
  </si>
  <si>
    <t>(4-3)</t>
  </si>
  <si>
    <t>(3-3-5)</t>
  </si>
  <si>
    <t>LG</t>
  </si>
  <si>
    <t>SG</t>
  </si>
  <si>
    <t xml:space="preserve">LT </t>
  </si>
  <si>
    <t>RE</t>
  </si>
  <si>
    <r>
      <rPr>
        <b/>
        <sz val="12"/>
        <color theme="1"/>
        <rFont val="Calibri"/>
        <family val="2"/>
        <scheme val="minor"/>
      </rPr>
      <t>***</t>
    </r>
    <r>
      <rPr>
        <b/>
        <sz val="11"/>
        <color theme="1"/>
        <rFont val="Calibri"/>
        <family val="2"/>
        <scheme val="minor"/>
      </rPr>
      <t>RLB</t>
    </r>
  </si>
  <si>
    <r>
      <rPr>
        <b/>
        <sz val="12"/>
        <color rgb="FF00B050"/>
        <rFont val="Calibri"/>
        <family val="2"/>
        <scheme val="minor"/>
      </rPr>
      <t>***</t>
    </r>
    <r>
      <rPr>
        <b/>
        <sz val="11"/>
        <color rgb="FF00B050"/>
        <rFont val="Calibri"/>
        <family val="2"/>
        <scheme val="minor"/>
      </rPr>
      <t>RLB</t>
    </r>
  </si>
  <si>
    <t>RT</t>
  </si>
  <si>
    <t>XDB</t>
  </si>
  <si>
    <t>RLB</t>
  </si>
  <si>
    <t>LT</t>
  </si>
  <si>
    <t>LE</t>
  </si>
  <si>
    <r>
      <rPr>
        <b/>
        <sz val="12"/>
        <color theme="1"/>
        <rFont val="Calibri"/>
        <family val="2"/>
        <scheme val="minor"/>
      </rPr>
      <t>***</t>
    </r>
    <r>
      <rPr>
        <b/>
        <sz val="11"/>
        <color theme="1"/>
        <rFont val="Calibri"/>
        <family val="2"/>
        <scheme val="minor"/>
      </rPr>
      <t>LLB</t>
    </r>
  </si>
  <si>
    <r>
      <rPr>
        <b/>
        <sz val="12"/>
        <color rgb="FFFF0000"/>
        <rFont val="Calibri"/>
        <family val="2"/>
        <scheme val="minor"/>
      </rPr>
      <t>*</t>
    </r>
    <r>
      <rPr>
        <b/>
        <sz val="11"/>
        <color rgb="FFFF0000"/>
        <rFont val="Calibri"/>
        <family val="2"/>
        <scheme val="minor"/>
      </rPr>
      <t>MLB</t>
    </r>
  </si>
  <si>
    <t>RG</t>
  </si>
  <si>
    <t>NT</t>
  </si>
  <si>
    <t>LLB</t>
  </si>
  <si>
    <r>
      <rPr>
        <b/>
        <sz val="12"/>
        <color theme="1"/>
        <rFont val="Calibri"/>
        <family val="2"/>
        <scheme val="minor"/>
      </rPr>
      <t>**</t>
    </r>
    <r>
      <rPr>
        <b/>
        <sz val="11"/>
        <color theme="1"/>
        <rFont val="Calibri"/>
        <family val="2"/>
        <scheme val="minor"/>
      </rPr>
      <t>MLB</t>
    </r>
  </si>
  <si>
    <t>KR</t>
  </si>
  <si>
    <t>PR</t>
  </si>
  <si>
    <t>30 YDS</t>
  </si>
  <si>
    <t>FC</t>
  </si>
  <si>
    <t>7:30</t>
  </si>
  <si>
    <t>25 YDS</t>
  </si>
  <si>
    <t>20 YDS</t>
  </si>
  <si>
    <t xml:space="preserve">  7 YARDS</t>
  </si>
  <si>
    <t>3:45</t>
  </si>
  <si>
    <t>19 YDS</t>
  </si>
  <si>
    <t xml:space="preserve">  1 YARD</t>
  </si>
  <si>
    <t>18 YDS</t>
  </si>
  <si>
    <t xml:space="preserve"> -1 YARD</t>
  </si>
  <si>
    <t>REFER</t>
  </si>
  <si>
    <t xml:space="preserve">   3 YARDS</t>
  </si>
  <si>
    <t>DOWNS</t>
  </si>
  <si>
    <t>REM 1/2</t>
  </si>
  <si>
    <t>17 YDS</t>
  </si>
  <si>
    <t xml:space="preserve">   0 YARDS</t>
  </si>
  <si>
    <t>FUM +12</t>
  </si>
  <si>
    <t>FUM -1</t>
  </si>
  <si>
    <t xml:space="preserve">   3 YARDS FUMBLE</t>
  </si>
  <si>
    <t>16 YDS</t>
  </si>
  <si>
    <t xml:space="preserve">   8 YARDS</t>
  </si>
  <si>
    <t>LAR</t>
  </si>
  <si>
    <t>C. JORDAN</t>
  </si>
  <si>
    <t>S. LEE</t>
  </si>
  <si>
    <t>M.BENNETT, J.CASEY</t>
  </si>
  <si>
    <t>J. PETERS. 2ND ROUND PICK 2017</t>
  </si>
  <si>
    <t>Goff, Jarred</t>
  </si>
  <si>
    <t>Henry, Derrick</t>
  </si>
  <si>
    <t>Elliot, Ezekial</t>
  </si>
  <si>
    <t>Henry, Hunter</t>
  </si>
  <si>
    <t>Hooper, Austin</t>
  </si>
  <si>
    <t>Thuney, Joe</t>
  </si>
  <si>
    <t>Tunsil, Laremy</t>
  </si>
  <si>
    <t>Bosa, Joey</t>
  </si>
  <si>
    <t>Reader, D.J.</t>
  </si>
  <si>
    <t>Jones, Chris D.</t>
  </si>
  <si>
    <t>Buckner, DeForest</t>
  </si>
  <si>
    <t>Clark, Kenny</t>
  </si>
  <si>
    <t>Floyd, Leonard</t>
  </si>
  <si>
    <t>Ramsey, Jalen</t>
  </si>
  <si>
    <t>Byard, Kevin</t>
  </si>
  <si>
    <t>L.WILLIAMS, V.BEASLEY, 4TH RND PICK2017</t>
  </si>
  <si>
    <t>D. HARRISON, K.JACKSON, 1ST RND PICK 2017</t>
  </si>
  <si>
    <t>2017 4TH RND , 6TH RND, 7TH RND AXMEN ORIGINALS</t>
  </si>
  <si>
    <t xml:space="preserve">2018 4TH RND, 6TH RND, 7TH RND </t>
  </si>
  <si>
    <t>LINE BUCK</t>
  </si>
  <si>
    <t>END</t>
  </si>
  <si>
    <t>RUN</t>
  </si>
  <si>
    <t>1MAN</t>
  </si>
  <si>
    <t>+3</t>
  </si>
  <si>
    <t>+4</t>
  </si>
  <si>
    <t xml:space="preserve">+1 </t>
  </si>
  <si>
    <t>HRP</t>
  </si>
  <si>
    <t>+5</t>
  </si>
  <si>
    <t xml:space="preserve">BB / HRP </t>
  </si>
  <si>
    <t>OOT / DP IN ZONE</t>
  </si>
  <si>
    <t>OOT / HRP</t>
  </si>
  <si>
    <t>BB / DP</t>
  </si>
  <si>
    <t>BB / HRP</t>
  </si>
  <si>
    <t>CONTAINMENT = 0 YDS</t>
  </si>
  <si>
    <t>0  OR -1</t>
  </si>
  <si>
    <t>+1  OR  -1</t>
  </si>
  <si>
    <t>+3 OR +1</t>
  </si>
  <si>
    <t>-1 OR  - 3</t>
  </si>
  <si>
    <t>OLG / NT</t>
  </si>
  <si>
    <t>OLG / DRP</t>
  </si>
  <si>
    <t>+7 OR +2</t>
  </si>
  <si>
    <t>C / HRP BHZ</t>
  </si>
  <si>
    <t xml:space="preserve">C / HRP  </t>
  </si>
  <si>
    <t>C / DP IN BZ</t>
  </si>
  <si>
    <t>OOE / HRP BHZ</t>
  </si>
  <si>
    <t>OOE / HRP</t>
  </si>
  <si>
    <t>+1 OR -1</t>
  </si>
  <si>
    <t>ORG / DLP</t>
  </si>
  <si>
    <t>OOT / DP</t>
  </si>
  <si>
    <t>OOT / DP in ER</t>
  </si>
  <si>
    <t>+6 OR +2</t>
  </si>
  <si>
    <t xml:space="preserve">C / HRP </t>
  </si>
  <si>
    <t>OOT / HRP BHZ</t>
  </si>
  <si>
    <t xml:space="preserve">OOE / HRP BHZ </t>
  </si>
  <si>
    <t>OOE  / DE</t>
  </si>
  <si>
    <t>+5 OR +2</t>
  </si>
  <si>
    <t>+2 OR +1</t>
  </si>
  <si>
    <t xml:space="preserve">BB  </t>
  </si>
  <si>
    <t xml:space="preserve">BB </t>
  </si>
  <si>
    <t>OOE / DP in ER</t>
  </si>
  <si>
    <t>+4  OR +2</t>
  </si>
  <si>
    <t>+3  OR +1</t>
  </si>
  <si>
    <t xml:space="preserve">C / SS </t>
  </si>
  <si>
    <t>C / SS</t>
  </si>
  <si>
    <t>OOE / SS</t>
  </si>
  <si>
    <t>+4 OR +2</t>
  </si>
  <si>
    <t>+0 OR  - 4</t>
  </si>
  <si>
    <t>-3</t>
  </si>
  <si>
    <t xml:space="preserve">                                                                      STONE COLD AXMEN</t>
  </si>
  <si>
    <t>-2 ('Flats only)</t>
  </si>
  <si>
    <t>DB IN ZONE X OR +28</t>
  </si>
  <si>
    <t xml:space="preserve">PLAYER </t>
  </si>
  <si>
    <t>IN ZONE</t>
  </si>
  <si>
    <t>DEF. X OR REC. AVG.</t>
  </si>
  <si>
    <t>DB IN ZONE X OR +32</t>
  </si>
  <si>
    <t>+7 yards</t>
  </si>
  <si>
    <t>RECEIVER  AVERAGE</t>
  </si>
  <si>
    <t>4 (2-4, 11 12)</t>
  </si>
  <si>
    <t xml:space="preserve"> 6 ( 2-6 )</t>
  </si>
  <si>
    <t>+8 yards</t>
  </si>
  <si>
    <t xml:space="preserve"> 5 ( 2-5 )</t>
  </si>
  <si>
    <t>+45 YARDS</t>
  </si>
  <si>
    <t>+9 yards</t>
  </si>
  <si>
    <t>+0 YDS</t>
  </si>
  <si>
    <t xml:space="preserve"> 4 ( 2-4 )</t>
  </si>
  <si>
    <t xml:space="preserve"> 0 ( 2-3 )</t>
  </si>
  <si>
    <t>+10 yards</t>
  </si>
  <si>
    <t xml:space="preserve"> NO DEFENDER X</t>
  </si>
  <si>
    <t>+1  OR +4</t>
  </si>
  <si>
    <t>+16</t>
  </si>
  <si>
    <t>-2 Yards</t>
  </si>
  <si>
    <t>FLATS &amp; LOOK IN</t>
  </si>
  <si>
    <t>6 (2-6, 12)</t>
  </si>
  <si>
    <t>6 (2-7, 12)</t>
  </si>
  <si>
    <t>5 (2-5, 12)</t>
  </si>
  <si>
    <t>5 (2-6, 12)</t>
  </si>
  <si>
    <t>4 (2-4, 12)</t>
  </si>
  <si>
    <t>4 (2-5, 12)</t>
  </si>
  <si>
    <t>+23 yards</t>
  </si>
  <si>
    <t>0 (2-3, 12)</t>
  </si>
  <si>
    <t>-2</t>
  </si>
  <si>
    <t>DEF +6 OR +16</t>
  </si>
  <si>
    <t>+30 yards</t>
  </si>
  <si>
    <r>
      <t xml:space="preserve">   DOTS</t>
    </r>
    <r>
      <rPr>
        <b/>
        <sz val="16"/>
        <rFont val="Geneva"/>
      </rPr>
      <t xml:space="preserve"> Applies if the OFFENSE is in any 2 WR or less formation </t>
    </r>
  </si>
  <si>
    <t xml:space="preserve"> is directly behind the attacked zone or the  highest rated MLB on Linebuck readings.</t>
  </si>
  <si>
    <t xml:space="preserve"> 3 DEFENSIVE PLAYERS stationed in the LB, OT and Look-In areas (total).</t>
  </si>
  <si>
    <r>
      <t xml:space="preserve">   DRAW</t>
    </r>
    <r>
      <rPr>
        <b/>
        <sz val="14"/>
        <rFont val="Geneva"/>
      </rPr>
      <t xml:space="preserve"> Applies in all sets, unless there are 3 DPs </t>
    </r>
  </si>
  <si>
    <t>1ST RND PICK, 4TH RND PICK 2018, C.JONES, W.WOODARD</t>
  </si>
  <si>
    <t>2ND RND PICK 2017,6TH RND PICK 2017,D.HIGHTOWER</t>
  </si>
  <si>
    <t>FP to TE  L4, M5, R6</t>
  </si>
  <si>
    <t xml:space="preserve"> FP to FB   L4, M5, R6</t>
  </si>
  <si>
    <t>DESHAWN JACKSON, R. QUINN</t>
  </si>
  <si>
    <t>1ST PICK IN 5TH RND 2017</t>
  </si>
  <si>
    <t>V.BURFECT, L.WEBB, 8TH RND PICK 2017</t>
  </si>
  <si>
    <t>M.BURNETT, 1ST RND PICK 2018</t>
  </si>
  <si>
    <t xml:space="preserve">TOTAL </t>
  </si>
  <si>
    <t>1ST RND PICK 2017</t>
  </si>
  <si>
    <t>2ND RND PICK 2017, 1ST RND PICK 2018</t>
  </si>
  <si>
    <t>2-10, 12</t>
  </si>
  <si>
    <t>2-9, 11</t>
  </si>
  <si>
    <t>2-8, 11,12</t>
  </si>
  <si>
    <t>2-7, 11,12</t>
  </si>
  <si>
    <t>2-6, 11</t>
  </si>
  <si>
    <t>2-5, 12</t>
  </si>
  <si>
    <t>2-4, 11,12</t>
  </si>
  <si>
    <t>2,3, 11</t>
  </si>
  <si>
    <t>2-5, 11</t>
  </si>
  <si>
    <t>2-6, 11,12</t>
  </si>
  <si>
    <t>2-7, 11</t>
  </si>
  <si>
    <t>2-8, 11</t>
  </si>
  <si>
    <t>2-8, 12</t>
  </si>
  <si>
    <t>2-4 , 11,12</t>
  </si>
  <si>
    <t>A. BROOKS, M. BARRON</t>
  </si>
  <si>
    <t>(ADDITIONAL RUSHERS (2=1), (3=3), (4=5)</t>
  </si>
  <si>
    <t>BLITZER IN LB BLITZ</t>
  </si>
  <si>
    <t>X 1 OR 2</t>
  </si>
  <si>
    <t>12 YDS RECOVERED BY KICK TEAM</t>
  </si>
  <si>
    <t>15 YDS RECOVERED BY KICK TEAM</t>
  </si>
  <si>
    <t>19 YDS RECOVERED BY RET TEAM</t>
  </si>
  <si>
    <t xml:space="preserve">  9 YDS  RECOVERED BY RET TEAM</t>
  </si>
  <si>
    <t>18 YDS RECOVERED BY RET TEAM</t>
  </si>
  <si>
    <t>11 YDS RECOVERED BY RET TEAM</t>
  </si>
  <si>
    <t>14 YDS RECOVERED BY RET TEAM</t>
  </si>
  <si>
    <t>13 YDS RECOVERED BY RET TEAM</t>
  </si>
  <si>
    <t>16 YDS RECOVERED BY RET TEAM</t>
  </si>
  <si>
    <t>17 YDS RECOVERED BY KICK TEAM</t>
  </si>
  <si>
    <t>10 YDS RECOVERED BY KICK TEAM</t>
  </si>
  <si>
    <t xml:space="preserve">  SHORT GAIN </t>
  </si>
  <si>
    <t xml:space="preserve">   LONG GAIN </t>
  </si>
  <si>
    <t>EX/ NO PICK</t>
  </si>
  <si>
    <t>Karras, Ted</t>
  </si>
  <si>
    <t>Lutz, Wil</t>
  </si>
  <si>
    <t>Van Noy, Kyle</t>
  </si>
  <si>
    <t>Judon, Matt</t>
  </si>
  <si>
    <t>Smith, Za'Darius</t>
  </si>
  <si>
    <t>Howard, Xavien</t>
  </si>
  <si>
    <t>Fuller, Kendall</t>
  </si>
  <si>
    <t>Simmons, Justin</t>
  </si>
  <si>
    <t>2017 9TH RND PICK</t>
  </si>
  <si>
    <t>2018 6TH RND PICK</t>
  </si>
  <si>
    <t>LW   ELLIOT</t>
  </si>
  <si>
    <t>WAR  COLLINS</t>
  </si>
  <si>
    <t>LW  BOSA</t>
  </si>
  <si>
    <t>SKE  LEWAN</t>
  </si>
  <si>
    <t>LW  CONKLIN</t>
  </si>
  <si>
    <t>MAD  HOWARD</t>
  </si>
  <si>
    <t>SKI  BOUYE</t>
  </si>
  <si>
    <t>LW  BRANCH</t>
  </si>
  <si>
    <t>SKE  HUDSON</t>
  </si>
  <si>
    <t>WAR  M.JACKSON</t>
  </si>
  <si>
    <t>SUR SCHERFF</t>
  </si>
  <si>
    <t>AXE  PARADIS</t>
  </si>
  <si>
    <t>SUR  HILL</t>
  </si>
  <si>
    <t>MAD  MARPET</t>
  </si>
  <si>
    <t>SKI GILLESLEE</t>
  </si>
  <si>
    <t>AXE  NORWELL</t>
  </si>
  <si>
    <t>LW  K.JOSEPH</t>
  </si>
  <si>
    <t>WAR  CROWELL</t>
  </si>
  <si>
    <t>SKE  RAMSEY</t>
  </si>
  <si>
    <t>AXE     HENRY</t>
  </si>
  <si>
    <t>SUR CANNON</t>
  </si>
  <si>
    <t>MAD FLOWERS</t>
  </si>
  <si>
    <t>HUR  PERRY</t>
  </si>
  <si>
    <t>LW  TUNSIL</t>
  </si>
  <si>
    <t>WAR  ALEXANDER</t>
  </si>
  <si>
    <t>SKE  C.HYDE</t>
  </si>
  <si>
    <t>AXE  D.JOHNSON</t>
  </si>
  <si>
    <t>SUR  HUNTER</t>
  </si>
  <si>
    <t>MAD  HARRISON</t>
  </si>
  <si>
    <t>SKI  JONES</t>
  </si>
  <si>
    <t>SUR  HICKS</t>
  </si>
  <si>
    <t>LW  MASON</t>
  </si>
  <si>
    <t>WAR  MCKENNY</t>
  </si>
  <si>
    <t>SKE   FLOYD</t>
  </si>
  <si>
    <t>HUR  SHAZIER</t>
  </si>
  <si>
    <t>MAD E.KENDRICK</t>
  </si>
  <si>
    <t>SKI  WARE</t>
  </si>
  <si>
    <t>SKE   J.RICHARD</t>
  </si>
  <si>
    <t>WAR   BRITT</t>
  </si>
  <si>
    <t>SKE SHELTON</t>
  </si>
  <si>
    <t>AXE  GOLDEN</t>
  </si>
  <si>
    <t>HUR  KIRKSEY</t>
  </si>
  <si>
    <t>MAD  DOYLE</t>
  </si>
  <si>
    <t>SKI  PRESCOTT</t>
  </si>
  <si>
    <t>HUR  THOMAS</t>
  </si>
  <si>
    <t>LW  GORDON</t>
  </si>
  <si>
    <t>WAR JAMES</t>
  </si>
  <si>
    <t>SKE  ANGER</t>
  </si>
  <si>
    <t>AXE ADDAE</t>
  </si>
  <si>
    <t>SUR  REY</t>
  </si>
  <si>
    <t>MAD  CHURCH</t>
  </si>
  <si>
    <t>HUR  ERICKSON</t>
  </si>
  <si>
    <t>LW  WHITEHEAD</t>
  </si>
  <si>
    <t>WAR  BOSWELL</t>
  </si>
  <si>
    <t>HUR  THOMPSON</t>
  </si>
  <si>
    <t>AXE  BRADHAM</t>
  </si>
  <si>
    <t>SUR  APPLE</t>
  </si>
  <si>
    <t>MAD  BRADBURY</t>
  </si>
  <si>
    <t>SKI  FOSTER</t>
  </si>
  <si>
    <t>HUR  BELL</t>
  </si>
  <si>
    <t>SKI  CLARK</t>
  </si>
  <si>
    <t>LW  RANKINS</t>
  </si>
  <si>
    <t>AXE  GUY</t>
  </si>
  <si>
    <t>AXE  WHITE</t>
  </si>
  <si>
    <t>MAD  BRYANT</t>
  </si>
  <si>
    <t>SKI  LEE</t>
  </si>
  <si>
    <t>COUSINS</t>
  </si>
  <si>
    <t>2018 2ND RND PICK, M. STAFFORD</t>
  </si>
  <si>
    <t>SKE  WENTZ</t>
  </si>
  <si>
    <t>VERRETT, BYRD</t>
  </si>
  <si>
    <t>Z.LINE, NINKOVICH, J.JOSEPH</t>
  </si>
  <si>
    <t>WHOS UGLY MUG GETS</t>
  </si>
  <si>
    <t xml:space="preserve"> POSTED HERE THIS YEAR?</t>
  </si>
  <si>
    <t>WILD CARD GAME 1     1/2/18</t>
  </si>
  <si>
    <t>G.MCCOY</t>
  </si>
  <si>
    <t>L. GUY, 1ST AND 3RD RND PICK 2018</t>
  </si>
  <si>
    <t>DRAFT</t>
  </si>
  <si>
    <t>AXE T.WILLIAMS</t>
  </si>
  <si>
    <t>2018 5TH RND PICK</t>
  </si>
  <si>
    <t>M.THOMAS</t>
  </si>
  <si>
    <t>J.EVANS, 4TH RND PICK 2018</t>
  </si>
  <si>
    <t>2466 Melvin dr</t>
  </si>
  <si>
    <t>HURRICANES191</t>
  </si>
  <si>
    <t>SKINS196</t>
  </si>
  <si>
    <t>AXMEN 212</t>
  </si>
  <si>
    <t>SKELETORS207</t>
  </si>
  <si>
    <t>WARRIUZZ206</t>
  </si>
  <si>
    <t>SURFERS209</t>
  </si>
  <si>
    <t>MADDOGS187</t>
  </si>
  <si>
    <t>LONEWOLVES188</t>
  </si>
  <si>
    <t>D. BUCCANON</t>
  </si>
  <si>
    <t>F.CLARK</t>
  </si>
  <si>
    <t>AVG/GAME O</t>
  </si>
  <si>
    <t>AVG/GAME D</t>
  </si>
  <si>
    <t>POINTS</t>
  </si>
  <si>
    <t>RANK</t>
  </si>
  <si>
    <t>OOG / DP</t>
  </si>
  <si>
    <t>OVERALL RANK</t>
  </si>
  <si>
    <t>PERF</t>
  </si>
  <si>
    <t>1ST RND 2018, JPP, SLAY, BOONE, BARRON, TIMMONS</t>
  </si>
  <si>
    <t>BENNETT, THOMPSON, PACMAN, PUGH, BURFECT</t>
  </si>
  <si>
    <t>EVANS, BRYANT</t>
  </si>
  <si>
    <r>
      <t xml:space="preserve"> the free safety is relieved of this responsibility. </t>
    </r>
    <r>
      <rPr>
        <b/>
        <u/>
        <sz val="10"/>
        <color theme="1"/>
        <rFont val="Times New Roman"/>
        <family val="1"/>
      </rPr>
      <t>Reduce each individual offensive players run block rating by one if the defense does not go to 5 or 6 defensive backs.</t>
    </r>
  </si>
  <si>
    <r>
      <t xml:space="preserve">Additionally the “BB” position may be filled by any player rated HB who has a </t>
    </r>
    <r>
      <rPr>
        <b/>
        <u/>
        <sz val="10"/>
        <color theme="1"/>
        <rFont val="Times New Roman"/>
        <family val="1"/>
      </rPr>
      <t>run block</t>
    </r>
    <r>
      <rPr>
        <sz val="10"/>
        <color theme="1"/>
        <rFont val="Times New Roman"/>
        <family val="1"/>
      </rPr>
      <t xml:space="preserve"> rating of “4” or greater.</t>
    </r>
  </si>
  <si>
    <t>HURRICANES 0,1</t>
  </si>
  <si>
    <t>MADDOGS    1,0</t>
  </si>
  <si>
    <t>AXMEN          0,1</t>
  </si>
  <si>
    <t>SURFERS       1,0</t>
  </si>
  <si>
    <t>SKINS             0,1</t>
  </si>
  <si>
    <t>SKELETORS    1,0</t>
  </si>
  <si>
    <t>WARRIUZZ     1,0</t>
  </si>
  <si>
    <t>LONEWOLVES 0,1</t>
  </si>
  <si>
    <t>ADAMS, COOKS, 2ND RND PICK 2018</t>
  </si>
  <si>
    <t>P.RIVERS, D.BUCANNON</t>
  </si>
  <si>
    <t>R.KERRIGAN, G.BERNARD</t>
  </si>
  <si>
    <t>P JONES, 3RD RND PICK 2018</t>
  </si>
  <si>
    <t>C.HARRIS</t>
  </si>
  <si>
    <t>M.RYAN, D.SPROLES. D.R.CROMARTIE, 5TH RND PICK 2018</t>
  </si>
  <si>
    <t>K.COUSINS, J.LANGFORD, J.SMITH, 2ND RND PICK 2018</t>
  </si>
  <si>
    <t>D. MURRAY, K.SHORT, V.BELL, 4THRND PICK 2018</t>
  </si>
  <si>
    <t>Z.ELLIOT, A.BRANCH, D.POE</t>
  </si>
  <si>
    <t>CHILI BOWL</t>
  </si>
  <si>
    <t>WILD CARD</t>
  </si>
  <si>
    <t>9-7</t>
  </si>
  <si>
    <t>12-4</t>
  </si>
  <si>
    <t>13-3</t>
  </si>
  <si>
    <t>REGULAR SEASON</t>
  </si>
  <si>
    <t>1518 MELVIN</t>
  </si>
  <si>
    <t>YPSILANTI 48198</t>
  </si>
  <si>
    <t>2-14</t>
  </si>
  <si>
    <t>4-12</t>
  </si>
  <si>
    <t>6-10</t>
  </si>
  <si>
    <t>Saturday @2pm</t>
  </si>
  <si>
    <t>RESEEDED</t>
  </si>
  <si>
    <t>SUNDAY@2PM</t>
  </si>
  <si>
    <t>WEDNESDAY@6PM</t>
  </si>
  <si>
    <t>SUNDAY@230PM</t>
  </si>
  <si>
    <t>amended 5/14/17</t>
  </si>
  <si>
    <t>EMPTY FLAT/LOOK-IN PASSES</t>
  </si>
  <si>
    <t>SUNDAY@230PM  1/28/18</t>
  </si>
  <si>
    <t>THE OFFICIAL 2018 A2 STRATO FOOTBALL SCHEDULE</t>
  </si>
  <si>
    <t xml:space="preserve">  </t>
  </si>
  <si>
    <t>STANDINGS 2018</t>
  </si>
  <si>
    <t>#1,#2 2018 PICKS BOWMAN AND BUCHANNON</t>
  </si>
  <si>
    <t>LAC</t>
  </si>
  <si>
    <t>Ricard, Patrick</t>
  </si>
  <si>
    <t>Mixon, Joe</t>
  </si>
  <si>
    <t>Kamara, Alvin</t>
  </si>
  <si>
    <t>McCaffery, Christian</t>
  </si>
  <si>
    <t>Engram, Evan</t>
  </si>
  <si>
    <t>Kittle, George</t>
  </si>
  <si>
    <t>Uzomah, C.J.</t>
  </si>
  <si>
    <t>Godwin, Chris</t>
  </si>
  <si>
    <t>Kupp, Cooper</t>
  </si>
  <si>
    <t>McGovern, Connor</t>
  </si>
  <si>
    <t>Moton, Taylor</t>
  </si>
  <si>
    <t>Bolles, Garrett</t>
  </si>
  <si>
    <t>Butker, Harrison</t>
  </si>
  <si>
    <t>Garrett, Myles</t>
  </si>
  <si>
    <t>Milano, Matt</t>
  </si>
  <si>
    <t>Watt, T.J.</t>
  </si>
  <si>
    <t>Jackson, Adoree'</t>
  </si>
  <si>
    <t>Clark, Chuck</t>
  </si>
  <si>
    <t>Humphrey, Marlon</t>
  </si>
  <si>
    <t>Poyer, Jordan</t>
  </si>
  <si>
    <t>Baker, Budda</t>
  </si>
  <si>
    <t>Adams, Jamal</t>
  </si>
  <si>
    <t>DOUBLE 0's</t>
  </si>
  <si>
    <t>COMPENSATION DRAFT</t>
  </si>
  <si>
    <t>DOUBLE O's</t>
  </si>
  <si>
    <t>576-5779</t>
  </si>
  <si>
    <t>BYE</t>
  </si>
  <si>
    <t>bondjwj@yahoo.com</t>
  </si>
  <si>
    <t>3044 CHELSEA</t>
  </si>
  <si>
    <t>ANN ARBOR 48108</t>
  </si>
  <si>
    <t>2 2ND ROUND PICKS 2018 DRAFT (AXMEN, SKELETORS)</t>
  </si>
  <si>
    <t>X. RHODES</t>
  </si>
  <si>
    <t>KICKS INTO THE END ZONE ARE CONSIDERED IN THE END ZONE EVEN FOR X1 ROLLS.</t>
  </si>
  <si>
    <t>ALL RETURNED KICKS ARE ONE TICK</t>
  </si>
  <si>
    <t>A.</t>
  </si>
  <si>
    <t>B.</t>
  </si>
  <si>
    <t>ON TOUCHBACKS, ONSIDE KICKS, KICKS OUT- OF - BOUNDS, THE CLOCK DOES NOT MOVE</t>
  </si>
  <si>
    <t>MODIFIED 2018</t>
  </si>
  <si>
    <t>Line of Scrimmage TIME OUT</t>
  </si>
  <si>
    <t>YOU MUST HAVE A TIME OUT IN THAT HALF TO CALL THIS TIME OUT</t>
  </si>
  <si>
    <t>BOTH OFFENSE AND DEFENSE CAN USE THIS RULE</t>
  </si>
  <si>
    <t>A COACH MAY NOW CALL A TIME OUT FOR ANY REASON AT ANY TIME BEFORE THE DICE ROLL</t>
  </si>
  <si>
    <t>THE CLOCK IS NOT EFFECTED BUT THE CALLING TEAM WILL LOSE A TIME OUT</t>
  </si>
  <si>
    <t>ADDED 2018</t>
  </si>
  <si>
    <t>ALSO</t>
  </si>
  <si>
    <t>IF THERE ARE FUMBLE NUMBERS LISTED EXAMPLE (2-5,12)</t>
  </si>
  <si>
    <t>THE DEFENSE TAKES TWO DICE AND ROLLS</t>
  </si>
  <si>
    <t>TO TAKE THE BALL AWAY FORM THE OFFENSE.</t>
  </si>
  <si>
    <t>IF THE ROLL IS WITHIN THE FUMBLE RANGE LISTED THE BALL IS ON THE GROUND</t>
  </si>
  <si>
    <t>NOW FOLLOW NORMAL PROCEDURES</t>
  </si>
  <si>
    <t xml:space="preserve"> In addition roll 2 dice and look on the YAC chart on the XChart and add or subtract the stated yardage using the receivers YAC rating.</t>
  </si>
  <si>
    <t>ROSTER MANAGEMENT</t>
  </si>
  <si>
    <t>TAXI SQUAD/INJURED RESERVE</t>
  </si>
  <si>
    <t>FRANCHISE PLAYER TAG</t>
  </si>
  <si>
    <r>
      <t xml:space="preserve">A PLAYER THAT WAS RATED AT A POSITION THE PREVIOUS YEAR AND HAS HIS POSITION SWITCHED BY </t>
    </r>
    <r>
      <rPr>
        <b/>
        <sz val="12"/>
        <color rgb="FFFF0000"/>
        <rFont val="Calibri"/>
        <family val="2"/>
        <scheme val="minor"/>
      </rPr>
      <t>STRATO FOR THE UPCOMING SEASON</t>
    </r>
  </si>
  <si>
    <t>CAN PLAY AT HIS PREVIOUS POSITION WITH NO LOSS OF RATING AT A COST OF A 7TH ROUND PICK IN THE CURRENT YEARS DRAFT.</t>
  </si>
  <si>
    <t>THIS TAG MUST BE NOTED 1 WEEK  PRIOR TO THE DRAFT FOR RECORD KEEPING.</t>
  </si>
  <si>
    <t>THE FRANCHISE TAG DOES NOT APPLY IF THIS PLAYER IS TRADED</t>
  </si>
  <si>
    <t>C.</t>
  </si>
  <si>
    <t>A SECOND PLAYER MAY BE TAGGED BUT THE COST WOULD BE A 6TH ROUND PICK FOR THE FIRST YEAR AND A FIFTH FOR THE 2ND YEAR.</t>
  </si>
  <si>
    <t>D.</t>
  </si>
  <si>
    <t>E.</t>
  </si>
  <si>
    <t>IF A PICK IN THE DESIGNATED ROUNDS IS NOT AVAILABLE, THEN THE PICK MUST BE USED FROM THE NEXT HIGHEST ROUND.</t>
  </si>
  <si>
    <t>F.</t>
  </si>
  <si>
    <r>
      <t>o</t>
    </r>
    <r>
      <rPr>
        <b/>
        <sz val="7"/>
        <color theme="1"/>
        <rFont val="Times New Roman"/>
        <family val="1"/>
      </rPr>
      <t xml:space="preserve">   </t>
    </r>
    <r>
      <rPr>
        <b/>
        <sz val="10"/>
        <color theme="1"/>
        <rFont val="Times New Roman"/>
        <family val="1"/>
      </rPr>
      <t>The Offense may not throw a LONG pass.</t>
    </r>
  </si>
  <si>
    <r>
      <t>o</t>
    </r>
    <r>
      <rPr>
        <sz val="7"/>
        <color theme="1"/>
        <rFont val="Times New Roman"/>
        <family val="1"/>
      </rPr>
      <t xml:space="preserve">   </t>
    </r>
    <r>
      <rPr>
        <sz val="10"/>
        <color theme="1"/>
        <rFont val="Times New Roman"/>
        <family val="1"/>
      </rPr>
      <t>The Defense may not use formations with 6 defensive backs (dime packages) or the short yardage formation.</t>
    </r>
  </si>
  <si>
    <r>
      <t>·</t>
    </r>
    <r>
      <rPr>
        <b/>
        <sz val="16"/>
        <color theme="1"/>
        <rFont val="Times New Roman"/>
        <family val="1"/>
      </rPr>
      <t>       Inside the defensive 20-Yard Line</t>
    </r>
  </si>
  <si>
    <r>
      <t>o</t>
    </r>
    <r>
      <rPr>
        <sz val="7"/>
        <color theme="1"/>
        <rFont val="Times New Roman"/>
        <family val="1"/>
      </rPr>
      <t xml:space="preserve">   </t>
    </r>
    <r>
      <rPr>
        <sz val="10"/>
        <color theme="1"/>
        <rFont val="Times New Roman"/>
        <family val="1"/>
      </rPr>
      <t>No defenders are placed in the Long pass zone. Up to 5 defensive backs can be used, however 4 is the maximum that can occupy the short pass zone, so don’t forget to use the 5</t>
    </r>
    <r>
      <rPr>
        <vertAlign val="superscript"/>
        <sz val="10"/>
        <color theme="1"/>
        <rFont val="Times New Roman"/>
        <family val="1"/>
      </rPr>
      <t>th</t>
    </r>
    <r>
      <rPr>
        <sz val="10"/>
        <color theme="1"/>
        <rFont val="Times New Roman"/>
        <family val="1"/>
      </rPr>
      <t xml:space="preserve"> player </t>
    </r>
  </si>
  <si>
    <t>for other duties (such as double-teaming, safety blitzing, Covering the flat or line of scrimmage)</t>
  </si>
  <si>
    <t>for other duties (such as double-teaming, safety blitzing or covering the line of scrimmage).</t>
  </si>
  <si>
    <r>
      <t>o</t>
    </r>
    <r>
      <rPr>
        <sz val="7"/>
        <color theme="1"/>
        <rFont val="Times New Roman"/>
        <family val="1"/>
      </rPr>
      <t xml:space="preserve">   </t>
    </r>
    <r>
      <rPr>
        <sz val="10"/>
        <color theme="1"/>
        <rFont val="Times New Roman"/>
        <family val="1"/>
      </rPr>
      <t>Consider a reading of HRP behind zone to mean that ALL linebackers on the line of scrimmage are considered to still be in the CORRECT zone even if they are not and their rating is maintained.</t>
    </r>
  </si>
  <si>
    <t xml:space="preserve"> If the said backer is in the act of double teaming then he is considered a 0 and out of the play.</t>
  </si>
  <si>
    <r>
      <t>·</t>
    </r>
    <r>
      <rPr>
        <sz val="7"/>
        <color theme="1"/>
        <rFont val="Times New Roman"/>
        <family val="1"/>
      </rPr>
      <t xml:space="preserve">       </t>
    </r>
    <r>
      <rPr>
        <sz val="10"/>
        <color theme="1"/>
        <rFont val="Times New Roman"/>
        <family val="1"/>
      </rPr>
      <t>All passes that exceed the back of the end zone should be considered a touchdown. For example, a 13 yard short pass (as read from the cards) from the 1-yard line is considered a 1-yard</t>
    </r>
  </si>
  <si>
    <t xml:space="preserve"> touchdown. (This is because the listed yardage also includes yards advanced after the ball is caught).</t>
  </si>
  <si>
    <r>
      <t>·</t>
    </r>
    <r>
      <rPr>
        <sz val="7"/>
        <color theme="1"/>
        <rFont val="Times New Roman"/>
        <family val="1"/>
      </rPr>
      <t xml:space="preserve">       </t>
    </r>
    <r>
      <rPr>
        <sz val="10"/>
        <color theme="1"/>
        <rFont val="Times New Roman"/>
        <family val="1"/>
      </rPr>
      <t xml:space="preserve">According to NFL rules, a touchdown occurs when a player crosses the goal line. If a fumble occurs at or past the goal line then the result is a touchdown. </t>
    </r>
  </si>
  <si>
    <t>For instance, if the team is on the 3-yard line and an “F +3” reading occurs that is considered a touchdown.</t>
  </si>
  <si>
    <t xml:space="preserve">• You can play a PR or KR #1 as a #2 PR or #2 KR i.e. if you have a KR rated as ONLY a KR #1 he may NOT play as a KR #1 AND #2 - </t>
  </si>
  <si>
    <t>you must have a #2 however you may use a DIFFERENT player rated as a KR #1 to play the KR #2 spot. Same concept applies to PRs.</t>
  </si>
  <si>
    <t xml:space="preserve">Consider the receiver of a pass to be covered regardless of the empty flat on these rolls as long as the defender has not relinquished coverage either to blitz or double team. </t>
  </si>
  <si>
    <t>This is for ALL receivers, HB’s, TE’s, Rb’s etc etc.</t>
  </si>
  <si>
    <t xml:space="preserve">You may have a player in the NT, and the non blitzing OT spot, and a 3rd </t>
  </si>
  <si>
    <t xml:space="preserve">Receivers/Running Backs/TEs who do not have receiver hits in a column on his card may not be the recipient of this type of play. </t>
  </si>
  <si>
    <t>In other words if your TE does not have hits on the Long Pass then he cannot be thrown to long. This includes the short pass column.</t>
  </si>
  <si>
    <t xml:space="preserve"> regardless of the fact they are empty at all times.</t>
  </si>
  <si>
    <t>In all other situations where the original LBers(s) have double-teamed, the QB is called wrong.</t>
  </si>
  <si>
    <t>• If the linebacker responsible for coverage of a running back (only RBs) has either double teamed or moved to the line of scrimmage</t>
  </si>
  <si>
    <t xml:space="preserve"> relinquishing coverage, consider all readings of RECEIVER short &amp; long to be guessed WRONG.</t>
  </si>
  <si>
    <r>
      <t xml:space="preserve">• For </t>
    </r>
    <r>
      <rPr>
        <b/>
        <u/>
        <sz val="14"/>
        <color theme="1"/>
        <rFont val="Times New Roman"/>
        <family val="1"/>
      </rPr>
      <t>Short and Long passes</t>
    </r>
    <r>
      <rPr>
        <b/>
        <sz val="14"/>
        <color theme="1"/>
        <rFont val="Times New Roman"/>
        <family val="1"/>
      </rPr>
      <t xml:space="preserve">, when an open receiver gets a reading of “defender” from the defense card </t>
    </r>
  </si>
  <si>
    <t>it automatically results in the better result for the offense.</t>
  </si>
  <si>
    <t xml:space="preserve">• In a passing situation, if a defender is in the act of blitzing, and his ability rating is needed to determine the results of the play, </t>
  </si>
  <si>
    <t>the pass is considered automatically completed for the stated yardage.</t>
  </si>
  <si>
    <t xml:space="preserve">If a pass is thrown to a receiver left open (because his coverage man is positioned on the line of scrimmage or is a linebacker </t>
  </si>
  <si>
    <t>who is double-teaming or shadowing the quarterback) these penalties apply.</t>
  </si>
  <si>
    <t xml:space="preserve">Any QB who has an end run column is allowed at least 1 end run a game.  For example, if he had 5 rushes in a 16 game season </t>
  </si>
  <si>
    <t>he would still be allowed 1 end run even though 5x10%= .5, which rounds to one..</t>
  </si>
  <si>
    <t xml:space="preserve">For other QBs refer to the following formula. For example, lets say your QB has 57 rushing attempts for the year. (57x10%=5.7) round up to 6. </t>
  </si>
  <si>
    <t xml:space="preserve">After the 6th end run he becomes a “Do not select this play” quarterback for the rest of the game.  </t>
  </si>
  <si>
    <t xml:space="preserve">Quarterbacks are allowed an unlimited number of Linebucks and “Must Run” runs.  However, each QB is limited to a certain number of End Runs per game.  </t>
  </si>
  <si>
    <t xml:space="preserve">Some QB’s are not allowed any – they have “Do not select this play” printed in the End Run section.  </t>
  </si>
  <si>
    <t xml:space="preserve">At no time may a defensive formation be or end up illegal regardless of stated rules on players moving due to offensive formations. </t>
  </si>
  <si>
    <t>For example if you move the SS to the line of scrimmage and move the FS into the SP zone to assume coverage</t>
  </si>
  <si>
    <t>In addition to any rating that they might already have (which they maintain according to the regular rules) , CB’s, FS’s, SS’s are to carry a zero (0) rating at “DB” i.e.</t>
  </si>
  <si>
    <t xml:space="preserve"> they can play any CB, or safety position as a 0 at anytime. You do not have to have an injury for this to be in effect.</t>
  </si>
  <si>
    <t xml:space="preserve">In all two running back formations, the blocking back is considered to be the running back not carrying the ball, or who is not the intended pass receiver </t>
  </si>
  <si>
    <t>If the quarterback carries the ball the blocking back is considered to be the higher rated blocker.</t>
  </si>
  <si>
    <t xml:space="preserve"> In other words as long as the LBer is on the LOS his rating counts on the d-card. The player is out of the play if in the act of double teaming.</t>
  </si>
  <si>
    <t xml:space="preserve">If a linebacker who has coverage responsibility moves up to the line of scrimmage (to blitz or play the run) then his man is considered to be open for a pass. </t>
  </si>
  <si>
    <t xml:space="preserve">• The SS may take over coverage of the WR in the TE spot however his rating in PASS COVERAGE will be decreased by 1. </t>
  </si>
  <si>
    <t>The SS maintains his rating in run block situations and may still have freedom of movement into the look-in zone.</t>
  </si>
  <si>
    <t xml:space="preserve">• You may replace the SS with another CB or DB who will maintain their rating vs the pass. The CB or DB is NOT considered the SS in the literal sense </t>
  </si>
  <si>
    <t xml:space="preserve">and any readings on the D-card of SS will be considered a 0 run defender for the sake of the SS’s rating. </t>
  </si>
  <si>
    <t>When using certain offensive formations for example, (3 running backs 1 tight end, and 1 Split End), (2 running backs 2 tight ends, and 1 Flanker)</t>
  </si>
  <si>
    <t xml:space="preserve"> the Free Safety automatically moves into the zone where the pass was thrown. However, if the Free Safety is not positioned in either the short pass zone</t>
  </si>
  <si>
    <t xml:space="preserve">Against most offensive formations the Free Safety is not assigned coverage. If he is moved into the flat/look-in pass zones, or he is placed on the line of scrimmage, </t>
  </si>
  <si>
    <t>consider him an additional linebacker for purposes of determining the number of linebackers in the zone</t>
  </si>
  <si>
    <t>This pertains to both FS and the SS. Anytime a safety maintains coverage of a WR his pass defense rating will drop The strong safety or free safety may pick up coverage of any WR</t>
  </si>
  <si>
    <t xml:space="preserve"> if the offense is in a 3 or more WR formation, and the defense is matching formation with 5 or more DB’s, </t>
  </si>
  <si>
    <t xml:space="preserve">• The SS may be moved to the LOOK-IN zone (not the outside flats). The FS must assume coverage responsibility for the TE in the short pass zone. </t>
  </si>
  <si>
    <t xml:space="preserve">The SS maintains his rating in the LOOK-IN zone vs both the pass and run on player in zone rolls. The FS that assumes coverage maintains his rating vs the </t>
  </si>
  <si>
    <t xml:space="preserve">D-Card the SS MUST be located in the correct running zone to maintain his rating or he is considered out of the play and a 0. </t>
  </si>
  <si>
    <t>If the FS has coverage responsibilities the SS cannot be moved unless he is in the act of blitzing. (The defense has the choice of calling run or pass which does NOT affect the SS’s rating)</t>
  </si>
  <si>
    <t xml:space="preserve">• The strong safety may be moved to the LOS at anytime to act as an additional run STOPPER. In this situation the free safety assumes coverage responsibility for the SS </t>
  </si>
  <si>
    <t xml:space="preserve">and is automatically moved into the short pass zone. The SS maintains his rating on the LOS however if a reading of SS occurs on the </t>
  </si>
  <si>
    <t xml:space="preserve">Can be used with any formation (announce it with the formation). Decreases all Pass Rush ratings by 1. </t>
  </si>
  <si>
    <t>When using the Shotgun the only runs that are allowed are Linebucks and End Runs (by any RB or QB),</t>
  </si>
  <si>
    <t>The box is considered anyplace on the line of scrimmage or any of the look-in or flats.</t>
  </si>
  <si>
    <t xml:space="preserve"> even with most short pass completions.  When in this situation you can “throw for the end zone”.  </t>
  </si>
  <si>
    <t xml:space="preserve">When doing so, you use the Long Pass column to determine the outcome of the play (this is an exception to the rule that states that Long Passes cannot be thrown inside the 20-yard line).  </t>
  </si>
  <si>
    <t xml:space="preserve">Outside the defensive 20-yard line this is not a problem because you can throw a long pass.  </t>
  </si>
  <si>
    <t xml:space="preserve">This option may be used at any time during the game, although it will most often be used late in the game when you need to throw for the end zone.  </t>
  </si>
  <si>
    <t xml:space="preserve">For example, say you are trailing by a touchdown and it is 4th and goal from the 17-yard line with time running out.  </t>
  </si>
  <si>
    <t xml:space="preserve">Replace the flanker with a third running back. Play follows normal procedure with two exceptions: </t>
  </si>
  <si>
    <t xml:space="preserve">If the running back runs the ball, and for example, a reading of “blocking back +5 or +1” occurs, use the second Tight Ends Rating. </t>
  </si>
  <si>
    <t>If “blocking back” comes up as the indicated pass blocker, use the higher of the two ratings between the 2nd Tight End and the lone Running Back.</t>
  </si>
  <si>
    <t xml:space="preserve">Replace one running back with a second tight end. The right outside linebacker is responsible for covering the second tight end. </t>
  </si>
  <si>
    <t>The remaining running back is designated as a fullback and is covered by the left outside linebacker.</t>
  </si>
  <si>
    <t xml:space="preserve">The free safety automatically moves into the zone unless he pinches on the play and moves to the flats or line of scrimmage (he loses this ability). </t>
  </si>
  <si>
    <t>Replace the split end with a second tight end. Play continues on a normal basis with one exception: If a pass is thrown to the flanker, free safety (except when double teaming another receiver)</t>
  </si>
  <si>
    <t xml:space="preserve"> automatically moves into zone in which pass has been thrown. This is not a double team nor is previous </t>
  </si>
  <si>
    <t>In passing situations, the free safety automatically moves into zone (except when he is double teaming the wrong receiver) or (he has moved into the flat pass, look in, or line of scrimmage</t>
  </si>
  <si>
    <t xml:space="preserve">Left cornerback and right cornerback are assumed to be covering third running back and second tight end in pass </t>
  </si>
  <si>
    <t>Replace tight end with a third wide receiver. Procedure is identical to three wide receivers, one running back offense except that strong safety would be responsible for third wide receiver</t>
  </si>
  <si>
    <t xml:space="preserve"> in passing situations; thereby, permitting the free safety freedom of movement. </t>
  </si>
  <si>
    <t xml:space="preserve">If the running back runs the ball, and for example, a reading of “blocking back +5 or +1” occurs, then the run is for 1 yard since he does not have another back in the game to block for him. </t>
  </si>
  <si>
    <t xml:space="preserve">  For all other situations where the blocking back’s rating is needed use the running backs rating instead.</t>
  </si>
  <si>
    <t xml:space="preserve">Replace a running back with a third wide receiver (split end or flanker). Indicate to the opposing coach position of remaining running back. </t>
  </si>
  <si>
    <t>In passing situations free safety is responsible for third wide receiver. If an additional defensive back is inserted into lineup,</t>
  </si>
  <si>
    <t xml:space="preserve">The remaining back is designated as a fullback and he is covered by the left outside linebacker. </t>
  </si>
  <si>
    <t xml:space="preserve">Reduce all Run Block and Pass Block ratings by one if the defense does not go to 5 or 6 defensive backs. </t>
  </si>
  <si>
    <t xml:space="preserve">Replace the tight end with a third wide receiver (he is covered by the SS) and replace a running back with a fourth wide receiver (he is covered by the FS </t>
  </si>
  <si>
    <t xml:space="preserve">unless the defense goes to a dime or nickel package in which case the extra defensive back covers him). </t>
  </si>
  <si>
    <t xml:space="preserve">The standard Pro Set offense includes a Half Back, Full Back, Flanker, Split End and Tight End. This is a well balanced offense that is used by the majority of teams. </t>
  </si>
  <si>
    <t xml:space="preserve">No adjustments are necessary when playing with this formation. The Full Back in this formation is allowed to run the ball. </t>
  </si>
  <si>
    <t xml:space="preserve">Replace one running back with a full back or blocking back. The right outside linebacker is responsible for covering the blocking back. </t>
  </si>
  <si>
    <t>The remaining running back is designated as a fullback and is covered by the left outside linebacker. The player designated the BB may not run the ball in this formation.</t>
  </si>
  <si>
    <t>G.</t>
  </si>
  <si>
    <t>UP TO 3 UNRATED PLAYERS (OR ZZZ RATED) MAY BE LEFT ON ROSTERS AND NOT COUNTED IN THE 53 MAN ROSTER LIST.</t>
  </si>
  <si>
    <r>
      <t xml:space="preserve">A Middle Linebacker can be moved to either flat zone. Inside Linebackers can move outside to the flat zone on his side of the field. Outside linebackers </t>
    </r>
    <r>
      <rPr>
        <u/>
        <sz val="10"/>
        <color theme="1"/>
        <rFont val="Times New Roman"/>
        <family val="1"/>
      </rPr>
      <t>cannot</t>
    </r>
    <r>
      <rPr>
        <sz val="10"/>
        <color theme="1"/>
        <rFont val="Times New Roman"/>
        <family val="1"/>
      </rPr>
      <t xml:space="preserve"> move into the look-in zone. </t>
    </r>
  </si>
  <si>
    <t>You can never place more than 2 defenders in a flat or look-in zone.</t>
  </si>
  <si>
    <t xml:space="preserve">The offense may run a particular back as frequently as desired (as long as they have enough attempts) or a running back might be hard to stop even called right. </t>
  </si>
  <si>
    <t xml:space="preserve">To combat this, the defensive coach may key the runner. </t>
  </si>
  <si>
    <t>To KEY a runner,</t>
  </si>
  <si>
    <t xml:space="preserve">After the offensive coach has selected his play, the defense might consider moving the free safety into the look-in zone to keep the offense honest. </t>
  </si>
  <si>
    <t>The Nickel Back can move to either the short or long pass zone</t>
  </si>
  <si>
    <t xml:space="preserve">Starting with a 4-3 defense, replace middle linebacker with a defensive back who may be placed in the short or long pass zones. </t>
  </si>
  <si>
    <t xml:space="preserve">When utilizing this alignment, the defensive coach may call a pass or run defense. The fifth defensive back will be responsible for any wide receiver not covered by a defender. </t>
  </si>
  <si>
    <r>
      <t>MIDDLE LINEBACKER</t>
    </r>
    <r>
      <rPr>
        <sz val="10"/>
        <color theme="1"/>
        <rFont val="Times New Roman"/>
        <family val="1"/>
      </rPr>
      <t xml:space="preserve"> - (normally stationed in look-in pass zone) may be moved to the right tackle/blitz and left tackle/blitz areas directly right and left of the Nose Tackle. </t>
    </r>
  </si>
  <si>
    <t>Additionally, the MLB may be moved to the right or left flat pass zone, or can 2 TM the TE and BB (only if it’s a 2nd TE on the line)</t>
  </si>
  <si>
    <t xml:space="preserve">The Middle Linebacker uses the rules applied to the 4-3. The Nickel Back can move to either the short or long pass zone </t>
  </si>
  <si>
    <t xml:space="preserve">Starting with a 3-4 defense, replace one of the inside linebackers with a defensive back. Place additional defensive back in short or long pass zone. </t>
  </si>
  <si>
    <t xml:space="preserve"> In ANY 6 DB formation, all flats are considered RIGHT,</t>
  </si>
  <si>
    <r>
      <t xml:space="preserve">• </t>
    </r>
    <r>
      <rPr>
        <b/>
        <sz val="11"/>
        <color theme="1"/>
        <rFont val="Times New Roman"/>
        <family val="1"/>
      </rPr>
      <t>"Play Selector"</t>
    </r>
    <r>
      <rPr>
        <sz val="11"/>
        <color theme="1"/>
        <rFont val="Times New Roman"/>
        <family val="1"/>
      </rPr>
      <t xml:space="preserve"> - Some of you have custom ones which are not popular but whatever the case, </t>
    </r>
  </si>
  <si>
    <t>If you have your tokens on "x" &amp; "y" and call out a different play - your play selector rules. If the other coach wants to be nice - that's their prerogative but its not required.</t>
  </si>
  <si>
    <r>
      <t xml:space="preserve">• </t>
    </r>
    <r>
      <rPr>
        <b/>
        <sz val="11"/>
        <color theme="1"/>
        <rFont val="Times New Roman"/>
        <family val="1"/>
      </rPr>
      <t>Dice quality</t>
    </r>
    <r>
      <rPr>
        <sz val="11"/>
        <color theme="1"/>
        <rFont val="Times New Roman"/>
        <family val="1"/>
      </rPr>
      <t xml:space="preserve"> – Be aware if BLACK dies with the "Ds" and "X"s wearing off. Gentlemen, These die are like a quarter on Stratos website. </t>
    </r>
  </si>
  <si>
    <t xml:space="preserve">Order a dozen. I personally have a dozen and have extras if you need a new one. All dice should be readable, </t>
  </si>
  <si>
    <r>
      <t xml:space="preserve">• </t>
    </r>
    <r>
      <rPr>
        <b/>
        <sz val="11"/>
        <color theme="1"/>
        <rFont val="Times New Roman"/>
        <family val="1"/>
      </rPr>
      <t>"Starters"</t>
    </r>
    <r>
      <rPr>
        <sz val="11"/>
        <color theme="1"/>
        <rFont val="Times New Roman"/>
        <family val="1"/>
      </rPr>
      <t xml:space="preserve"> - If you are someone that changes formations a lot or even every once in a while, be aware that you can leave "so &amp; so's" card on top of someone else card. </t>
    </r>
  </si>
  <si>
    <t>Declare a starting lineup - that will be your default lineup.</t>
  </si>
  <si>
    <t xml:space="preserve">What we don’t want is confusion over who is and who is not in the lineup. If you are someone that changes formations even more than once in a while – </t>
  </si>
  <si>
    <t>be cognizant of who you have in the game, if you have the wrong player on top they should be the player used unless you clearly stated otherwise.</t>
  </si>
  <si>
    <t xml:space="preserve">The opposing coach receiving the kickoff selects his team's specialist card and rolls 2 dice when returning a kickoff. </t>
  </si>
  <si>
    <t>Use the total of the red dice to read the results underneath kickoff returns for the proper receiving back.</t>
  </si>
  <si>
    <t xml:space="preserve">When a team decides to try an onside kick use the new Onside Kickoff chart found in these rules. No runback occurs. </t>
  </si>
  <si>
    <t>To attempt an onside kickoff, the offensive coach simply declares his intention. The kicking team is considered to be the defense.</t>
  </si>
  <si>
    <t xml:space="preserve">The offensive and defensive players' numerical values (found on both sides of offensive and defensive rating card) come into play in the following on certain reading found on the advance defense </t>
  </si>
  <si>
    <t>cards. For example, on a running play the reading “OFFENSIVE C +7 or +3” is found on the defensive card . Refer to the offensive center's run block rating, found on the Advanced Offensive and</t>
  </si>
  <si>
    <t xml:space="preserve"> Defensive rating card to the right of his name. If the rating is equal or better than the white die's reading, the offense has run for 7 yards. If the offensive center's rating is less than the white die's </t>
  </si>
  <si>
    <t xml:space="preserve">reading, the offense has gained only three yards. For this example, let us assume the run block rating of the offensive center is 5 and the white die rolled is a 4. Since the rating is greater than the </t>
  </si>
  <si>
    <t>white die's reading of 4, it is a 7-yard gain. The same procedure is applied to defensive player ratings. For example, say the reading “DEFENSIVE LEFT TACKLE +1 or +6” is rolled and the white</t>
  </si>
  <si>
    <t xml:space="preserve"> die is a 5. You must determine whether the left tackle stopped the play. If his defense number (number to the right of his position found on defensive rating card) is less than 5, a six-yard gain results</t>
  </si>
  <si>
    <t>. However, if his defense number is five or better, the play gains one yard. It is to be noted that the greater the ability ratings of the offensive player, the more yardage gained; whereas the greater the</t>
  </si>
  <si>
    <t xml:space="preserve"> ability of the defensive player, the less yardage gained. You may also determine the correct amount of yardage by always accepting the first yardage figure for either an offensive or defensive player</t>
  </si>
  <si>
    <t xml:space="preserve"> if the player's ability number is equal or better than the white die's number. If the rating of an offensive onside tackle, guard, or end is needed, use the player's rating on the side the play has been</t>
  </si>
  <si>
    <t xml:space="preserve"> directed. For example, if you call a run around right end and the reading is onside tackle, refer to your right tackle's rating. For SWING PLAYS (ie: Offensive player vs Defensive player) </t>
  </si>
  <si>
    <t>The higher of the two ratings always wins. If the ratings are the same the tie is broken by the call. If guessed wrong the offense wins, if guessed right the defense wins.</t>
  </si>
  <si>
    <t>In all of the above situations, the white die determines the required ability rating needed. Any readings of linebacker in zone or defensive back in zone would follow the same procedure for</t>
  </si>
  <si>
    <t xml:space="preserve"> determining play results. NOTE: Refer to the Offensive Formation chart for further details regarding coverage responsibilities.</t>
  </si>
  <si>
    <t xml:space="preserve">Let us say that the short pass was intended for the tight end, and the white die's reading was 4. To determine the defender covering the play, refer to the tight end's card. </t>
  </si>
  <si>
    <t>The defender is the strong safety. If the strong safety's rating is 4 or better, the pass is incomplete; if his rating is less than 4, the pass is completed for 15 yards.</t>
  </si>
  <si>
    <t xml:space="preserve">In throwing a short pass, a quotation similar to the following may occur, DEFENDER: X or +15. To determine the identity of the defender covering the play, </t>
  </si>
  <si>
    <t>refer to the top right-hand corner of the intended receiver's card.</t>
  </si>
  <si>
    <t xml:space="preserve">To kickoff, select your team's specialist card, roll ALL FOUR dice, and read the results underneath the kickoff portion. </t>
  </si>
  <si>
    <t>The number following the result indicates which opposing back has received the kickoff.</t>
  </si>
  <si>
    <r>
      <t xml:space="preserve">If the BLACK DIE reads </t>
    </r>
    <r>
      <rPr>
        <b/>
        <sz val="10"/>
        <color theme="1"/>
        <rFont val="Times New Roman"/>
        <family val="1"/>
      </rPr>
      <t>“D</t>
    </r>
    <r>
      <rPr>
        <sz val="10"/>
        <color theme="1"/>
        <rFont val="Times New Roman"/>
        <family val="1"/>
      </rPr>
      <t xml:space="preserve">” please refer to the QBs fumble reroll on the ROSTERS and reroll to determine if a fumble has occurred. </t>
    </r>
  </si>
  <si>
    <t>If a fumble occurs roll two dice to see if the offense or defense recovers, 2-6,12 OFFENSE 7-11 DEFENSE.</t>
  </si>
  <si>
    <t>When the reading RECEIVER comes up, roll 4 dice and using the total of the red dice refer to the appropriate column on the intended receiver’s card to see if the pass is completed.</t>
  </si>
  <si>
    <r>
      <t>LEFT INSIDE LINEBACKER</t>
    </r>
    <r>
      <rPr>
        <sz val="10"/>
        <color rgb="FF0000FF"/>
        <rFont val="Times New Roman"/>
        <family val="1"/>
      </rPr>
      <t xml:space="preserve"> </t>
    </r>
    <r>
      <rPr>
        <sz val="10"/>
        <color theme="1"/>
        <rFont val="Times New Roman"/>
        <family val="1"/>
      </rPr>
      <t xml:space="preserve">- (normally stationed in look-in pass zone) may be moved to the left tackle or blitz areas directly left of the Nose Tackle. </t>
    </r>
  </si>
  <si>
    <t>Additionally, the LILB may be moved to the left flat pass zone, or can 2 TM the TE</t>
  </si>
  <si>
    <r>
      <t>RIGHT INSIDE LINEBACKER</t>
    </r>
    <r>
      <rPr>
        <sz val="10"/>
        <color rgb="FF0000FF"/>
        <rFont val="Times New Roman"/>
        <family val="1"/>
      </rPr>
      <t xml:space="preserve"> </t>
    </r>
    <r>
      <rPr>
        <sz val="10"/>
        <color theme="1"/>
        <rFont val="Times New Roman"/>
        <family val="1"/>
      </rPr>
      <t xml:space="preserve">- (normally stationed in look-in pass zone) may be moved to the right tackle or blitz areas directly right of the Nose Tackle. </t>
    </r>
  </si>
  <si>
    <t>Additionally, the RILB may be moved to the right flat pass zone, or can 2 TM the BB (only if it’s a 2nd TE on the line)</t>
  </si>
  <si>
    <t>Please note that the left linebacker is the same as the left outside linebacker and the right linebacker is the same as the right outside linebacker.</t>
  </si>
  <si>
    <t xml:space="preserve"> For example, on the fullback’s card it indicates that the Left Linebacker is assigned to cover the fullback for short and long passes. </t>
  </si>
  <si>
    <r>
      <t>Note: If you bring a 5</t>
    </r>
    <r>
      <rPr>
        <b/>
        <vertAlign val="superscript"/>
        <sz val="10"/>
        <color theme="1"/>
        <rFont val="Times New Roman"/>
        <family val="1"/>
      </rPr>
      <t>th</t>
    </r>
    <r>
      <rPr>
        <b/>
        <sz val="10"/>
        <color theme="1"/>
        <rFont val="Times New Roman"/>
        <family val="1"/>
      </rPr>
      <t xml:space="preserve"> player you can still chose to perform the above movement on both ends, you do not HAVE to stuff a zone, </t>
    </r>
  </si>
  <si>
    <t>you could place the OLBer in the DE spot on both ends and slide the DE into the Defensive Tackle Blitz zone.</t>
  </si>
  <si>
    <t xml:space="preserve">• The DE can slide into the Defensive Tackle Blitz zone, and the OLB would then be placed in the DE position – </t>
  </si>
  <si>
    <t>The d-card should state player in zone on these rolls so there is no confusion on who is who.</t>
  </si>
  <si>
    <t xml:space="preserve">This rule only applies to results read off running cards and may not be used within an opponents own 10-yard line. (Goal to Go situations) </t>
  </si>
  <si>
    <t xml:space="preserve">If you happen to be inside the 10 yard line of your opponent where containment is NOT in effect, losing yardage that results in plays from the 10 or </t>
  </si>
  <si>
    <r>
      <t xml:space="preserve">If the linebacker involved has vacated his normal zone (for instance, he is stationed in a blitzing position or double-teaming a receiver and no defender is behind him), </t>
    </r>
    <r>
      <rPr>
        <b/>
        <u/>
        <sz val="10"/>
        <color theme="1"/>
        <rFont val="Times New Roman"/>
        <family val="1"/>
      </rPr>
      <t/>
    </r>
  </si>
  <si>
    <t xml:space="preserve">no adjustment is made to yards gained on play. </t>
  </si>
  <si>
    <t xml:space="preserve">If the offense calls a run to an area in which a defensive player is behind the designated zone and the key die roll is 1, 2, or 3, then the run containment rule is in effect </t>
  </si>
  <si>
    <t xml:space="preserve"> or in some instances a 3rd or 4th down GOAL TO GO situation containment can still be in effect. (If you lose yardage after starting inside the 10 – see below) </t>
  </si>
  <si>
    <t>The defense may call a pass or run and play a three-, four-, or five-man line.</t>
  </si>
  <si>
    <t xml:space="preserve">Designed to deter the offense from calling runs in third down passing situations. </t>
  </si>
  <si>
    <t xml:space="preserve">IT IS ASSUMED TO BE AUTOMATICALLY PART OF YOUR DEFENSE ALIGNMENT IN THIRD OR FOURTH DOWN SITUATIONS </t>
  </si>
  <si>
    <t xml:space="preserve">• The blitzing DB DOES count as an additional linebacker when considering adds to pass rush. </t>
  </si>
  <si>
    <t>If you blitz a linebacker and a DB this counts as 2 blitzers when adding pass rush.</t>
  </si>
  <si>
    <t>use the normal procedure to see the result of a sack. (Sack chance occurs on a black die roll of “D” &amp; “X”)</t>
  </si>
  <si>
    <t xml:space="preserve">Any time the blitzing DB’s rating is needed for a defender roll from the defense card it automatically results in the better result for the offense. </t>
  </si>
  <si>
    <t xml:space="preserve">• Remember that no play may end up in an illegal formation thus the FS or an X-tra DB must be placed in the short pass zone </t>
  </si>
  <si>
    <t>to maintain at least 3 players in the zone.</t>
  </si>
  <si>
    <t xml:space="preserve">When you use the Short Yardage Defense, you must call a run defense. You cannot key on a running back when using this defense. </t>
  </si>
  <si>
    <t xml:space="preserve">Reduce all Defensive Back ratings by one, including “Linebacker in Zone” readings since the cornerbacks and strong safety are responsible for covering the flat/look-in zones. </t>
  </si>
  <si>
    <t>Since the linebackers are up on the line of scrimmage the HB &amp; FB are considered Open for passes.</t>
  </si>
  <si>
    <t xml:space="preserve">respectively. If a reading of “LB in zone” occurs on an attempted flat or look-in pass, use the Left Cornerback’s defensive rating for the left-flat zone, </t>
  </si>
  <si>
    <t>the Strong Safety’s defensive rating for the look-in zone and the Right Cornerback’s defensive rating for the right-flat zone</t>
  </si>
  <si>
    <t xml:space="preserve">Your cornerbacks are now responsible for the flat pass and the strong safety for the look-in pass. Thus, if a flat or look-in pass is thrown, and the white die is a 4, 5, or 6, </t>
  </si>
  <si>
    <t xml:space="preserve">refer to FLAT PASS-ONE MAN. If a short pass or long pass is thrown, and the white die is a 4, 5, or 6, refer to SHORT PASS-3 MEN and LONG PASS-0 MEN </t>
  </si>
  <si>
    <t xml:space="preserve">QB and receivers card with one exception: if the free safety is “double teaming” the receiver normally assigned to that linebacker </t>
  </si>
  <si>
    <t>(see preceding bullet point “Reassigning coverage responsibility”), then refer to FLAT PASS-ONE MAN.</t>
  </si>
  <si>
    <t xml:space="preserve">Therefore, if a pass is thrown to the linebacker's VACATED flat pass zone, one refers to FLAT PASS-0 MEN and it is called wrong on both </t>
  </si>
  <si>
    <t xml:space="preserve">Refer to the FS’s defensive rating when a reading of “defender” occurs. Also, refer to the Right column on both the quarterback and receiver cards. </t>
  </si>
  <si>
    <t>You can use the free safety to “double team” this opponent. Actually, what you are doing is reassigning the FS as the primary defender,</t>
  </si>
  <si>
    <t>If the Offense throws a pass to a receiver who is double teamed by the linebacker the following rules apply:</t>
  </si>
  <si>
    <t xml:space="preserve">IF YOU FAIL TO SELECT THE PROPER RECEIVER, the linebacker is considered out of the play and is not counted in any defensive zones. </t>
  </si>
  <si>
    <t>If a linebacker's ability rating is needed in regards to a receiver other than the one he has double-teamed, the pass is automatically completed for the stated yardage.</t>
  </si>
  <si>
    <t xml:space="preserve">IF YOU FAIL TO SELECT THE PROPER RECEIVER, the free safety is considered out of the play and is not counted in any defensive zones. </t>
  </si>
  <si>
    <t>IF THE QUARTERBACK'S CARD COMES INTO PLAY, YOU WOULD REFER TO THE RIGHT COLUMN FOR THAT SPECIFIED PASS.</t>
  </si>
  <si>
    <t>Of course this would only occur if the white die reads 1, 2, or 3.</t>
  </si>
  <si>
    <t>This increases your manpower in the attacked zone. In the case of an interception, The Defender is Automatically considered a 6 rating</t>
  </si>
  <si>
    <t xml:space="preserve">The defensive coach may 2 team any receiver. This is accomplished by sliding your free safety on the game board over the double-teamed receiver (found at right-hand side of long pass zone). </t>
  </si>
  <si>
    <t>When you 2 team a receiver, you must call a pass defense.</t>
  </si>
  <si>
    <t xml:space="preserve">straddle both cornerbacks between the flat pass zone on their side and the short pass zone; straddle your strong safety between the look-in pass zone and the short pass zone; </t>
  </si>
  <si>
    <t>and move your free safety into the short pass zone.</t>
  </si>
  <si>
    <t xml:space="preserve">In order to prevent the offensive coach from gaining a first down in a short yardage situation, you may setup your defense in the following manner: </t>
  </si>
  <si>
    <t xml:space="preserve">After the offense has selected its play, call a short yardage run defense and move all of your linebackers into selected blitz areas; </t>
  </si>
  <si>
    <t>Shadowing does not affect any other play result other than the “must run”. If a “must run” does not occur then the linebacker is considered out of the play and is not</t>
  </si>
  <si>
    <t xml:space="preserve">indicates a worse reading then accept that instead). For example, if the linebacker is rated 5, and a 5 is rolled on the white die, then the QB is stopped 3 yards short of a first down </t>
  </si>
  <si>
    <t xml:space="preserve">(however, if the reading from the card results in more than 3 yards short from a first down, accept this result instead). </t>
  </si>
  <si>
    <t xml:space="preserve">then the white die indicates how many yards short of a 1st down he was: if the white die is a 1or 2 then he is stopped 1 yard short, if it is 3 or 4 then he is stopped 2 yards short, </t>
  </si>
  <si>
    <t>and if it is 5 or 6 then he is stopped 3 yards short (these yardage figures are the best case scenario for the offense – if the card reading</t>
  </si>
  <si>
    <t xml:space="preserve">however if you shadow with a linebacker who has coverage responsibility then his man will be left open. If a “must run” reading occurs then roll 3 dice </t>
  </si>
  <si>
    <t xml:space="preserve">This rule is designed to try and prevent scrambling quarterbacks from running for a first down in obvious passing situations. </t>
  </si>
  <si>
    <t xml:space="preserve">To shadow the quarterback you must call a Pass defense. Remove a linebacker from the board and announce you are shadowing the QB. Any linebacker may be used to shadow, </t>
  </si>
  <si>
    <t>The Halfback and Fullback are covered by the extra defensive backs(D's choice). Whenever the defense plays 6 defensive backs they should initially position 4 in the short zone and 2 in the long zone.</t>
  </si>
  <si>
    <t xml:space="preserve"> You cannot use this formation inside the defensive 20-yard line.</t>
  </si>
  <si>
    <t xml:space="preserve">(for example a defensive end with a pass rush rating of six becomes seven). The middle DT is the High Linebacker </t>
  </si>
  <si>
    <r>
      <t>·</t>
    </r>
    <r>
      <rPr>
        <sz val="7"/>
        <color theme="1"/>
        <rFont val="Times New Roman"/>
        <family val="1"/>
      </rPr>
      <t xml:space="preserve">       </t>
    </r>
    <r>
      <rPr>
        <sz val="10"/>
        <color theme="1"/>
        <rFont val="Times New Roman"/>
        <family val="1"/>
      </rPr>
      <t xml:space="preserve">If starting with a 3-4, replace the 4 linebackers with 2 defensive tackles and 2 defensive backs. Place the defensive tackles in the left-tackle and right-tackle areas, </t>
    </r>
  </si>
  <si>
    <t>place one defensive back in short pass zone and one defensive back in long pass zone.</t>
  </si>
  <si>
    <r>
      <t>·</t>
    </r>
    <r>
      <rPr>
        <sz val="7"/>
        <color theme="1"/>
        <rFont val="Times New Roman"/>
        <family val="1"/>
      </rPr>
      <t xml:space="preserve">       </t>
    </r>
    <r>
      <rPr>
        <sz val="10"/>
        <color theme="1"/>
        <rFont val="Times New Roman"/>
        <family val="1"/>
      </rPr>
      <t xml:space="preserve">If starting with a 4-3, replace three linebackers with a defensive tackle and two defensive backs. Place defensive tackle in linebuck blitz area and place one defensive back </t>
    </r>
  </si>
  <si>
    <t>in short pass zone and one defensive back in long pass zone.</t>
  </si>
  <si>
    <t>Must call “Run” defense.  Cannot be used inside the defensive 10-yard line.  Cannot Key a Running Back with this defense.  </t>
  </si>
  <si>
    <t xml:space="preserve"> and long passes have zero (0) </t>
  </si>
  <si>
    <t>defenders</t>
  </si>
  <si>
    <t>Since the linebackers are up on the line, the HB and FB are considered open for passes, flat passes always have 1 man, short passes have 3 men</t>
  </si>
  <si>
    <t xml:space="preserve">Whenever the defense plays 6 defensive backs they should initially position 4 in the short zone and 2 in the long zone. You cannot use the this formation inside the defensive 20-yard line  - </t>
  </si>
  <si>
    <t>In ANY 6 DB formation, all flats are considered RIGHT, regardless of the fact they are empty at all times.</t>
  </si>
  <si>
    <t xml:space="preserve">prevent defense and outside linebackers are typically good at defending the pass). This linebacker may be moved to the blitz areas directly left, right and between both tackles and to either flat zone. </t>
  </si>
  <si>
    <t xml:space="preserve">He is responsible for covering the Fullback. The nickel-back is responsible for covering the halfback. </t>
  </si>
  <si>
    <t xml:space="preserve">Starting with a 4-3 defense, remove any two linebackers and replace them with two defensive backs (who can be rated as a LCB, RCB, SS, FS, CB, or DB). </t>
  </si>
  <si>
    <t xml:space="preserve">The sole linebacker is initially placed in the look-in zone (even outside linebackers are eligible to play the look-in zone with this defense since this is a pass </t>
  </si>
  <si>
    <t xml:space="preserve">Whenever the defense plays 6 defensive backs they should initially position 4 in the short zone and 2 in the long zone. You cannot use this formation inside the defensive 20-yard line. </t>
  </si>
  <si>
    <t>•In ANY 6 DB formation, all flats are considered RIGHT, regardless of the fact they are empty at all times.</t>
  </si>
  <si>
    <t xml:space="preserve">Starting with a 3-4 defense, remove the two inside linebackers and replace them with two defensive backs (who can be rated as a LCB, RCB, SS, FS, CB, or DB). </t>
  </si>
  <si>
    <t xml:space="preserve">These replacement defensive backs are extra defensive backs that normally will be placed in the short and long pass zones. </t>
  </si>
  <si>
    <t xml:space="preserve">playing in the flat pass zone, the running backs are still defended by the outside linebackers. However, on any short or long passes to running backs in this situation, </t>
  </si>
  <si>
    <t xml:space="preserve">The inside linebackers may blitz only when they play in their respective blitz areas. For example, with both inside linebackers blitzing, (each located in the off tackle blitz areas) </t>
  </si>
  <si>
    <t xml:space="preserve">a linebuck would result in a reading of zero linebackers. With both outside linebackers blitzing or double-teaming and the inside linebackers </t>
  </si>
  <si>
    <t>the left inside linebacker may move into the left tackle spot to guard against a linebuck or an off tackle run only. He may also be moved into the left tackle blitz area to guard against an off tackle run</t>
  </si>
  <si>
    <t xml:space="preserve"> or to blitz. He may also be moved into the left flat pass zone to assist the left outside linebacker or to provide flat pass </t>
  </si>
  <si>
    <t xml:space="preserve">When playing with four linebackers, the inside linebackers may be moved into either the tackle spot or the tackle blitz area on their side of the field. </t>
  </si>
  <si>
    <t xml:space="preserve">The tackle spot guards against linebuck &amp; off-tackle runs only. The tackle blitz area guards against off-tackle runs &amp; can be used to blitz. Accordingly, </t>
  </si>
  <si>
    <t xml:space="preserve">The middle linebacker is replaced by two inside linebackers who are designated left inside and right inside linebackers(middle linebackers may be substituted with an ILB or 2 MLB). </t>
  </si>
  <si>
    <t xml:space="preserve">The 3-4 defense is set up the same as the 4-3 defense with the following exceptions: The left and right tackles are replaced by a nose tackle(a DRT, DLT, DNT or DT designation </t>
  </si>
  <si>
    <t xml:space="preserve">may play in this set) who is placed in the linebuck blitz area (blitz area located between left and right tackle designation). </t>
  </si>
  <si>
    <r>
      <t>MIDDLE LINEBACKER</t>
    </r>
    <r>
      <rPr>
        <sz val="10"/>
        <color rgb="FF0000FF"/>
        <rFont val="Times New Roman"/>
        <family val="1"/>
      </rPr>
      <t xml:space="preserve"> </t>
    </r>
    <r>
      <rPr>
        <sz val="10"/>
        <color theme="1"/>
        <rFont val="Times New Roman"/>
        <family val="1"/>
      </rPr>
      <t xml:space="preserve">- (normally stationed in look-in pass zone) may be moved to the blitz areas directly left, right and between both tackles. Additionally, </t>
    </r>
  </si>
  <si>
    <t>the MLB may be moved to either flat pass zone, or can 2 TM either TE/BB (only if it’s a 2nd TE on the line).</t>
  </si>
  <si>
    <t>selector-several of which attack the right or left side of the defense.</t>
  </si>
  <si>
    <t>elementary game. Each section represents the number of linebackers defending a zone. You would therefore refer to the column indicating the number of linebackers defending</t>
  </si>
  <si>
    <t xml:space="preserve"> that particular zone in which the offensive team has attacked. Also note that you have ten offensive play selections on your advanced play</t>
  </si>
  <si>
    <t>area left of left tackle and left tackle. The right tackle zone consists of the blitz area right of right tackle and right tackle. The linebuck zone consists of both tackles and blitz area found between the</t>
  </si>
  <si>
    <t xml:space="preserve"> tackles. Note the difference in your defensive cards - they are divided into two or three sections instead of just one, as in the </t>
  </si>
  <si>
    <t xml:space="preserve">The above formation provides you with ample strength in all areas. Note that all players are defending specific areas or zones against certain types of plays. </t>
  </si>
  <si>
    <t>The number of players defending each zone is obvious with the exception of the linebuck and off tackle zones. The left tackle defensive zone consists of the blitz</t>
  </si>
  <si>
    <t xml:space="preserve">The Defensive Formation Chart summarizes all of the information found in this section. It tells you detailed specifics about each defensive player’s role in each type of defense. </t>
  </si>
  <si>
    <t xml:space="preserve">For example, reading down the column “DIME 3-2-6” you will see note number 24. Further down the chart, you will find that note </t>
  </si>
  <si>
    <t>If a D comes up on the black die a possible fumble may occur. Refer to the QB Fumble section of the rules for more information.</t>
  </si>
  <si>
    <r>
      <t>If a sack occurs, roll 3 dice (2 – 6 sided + the Black Die) The red dice total will yield your loss. For example, if the colored dice total 11, there is an 11 yard loss on the sack</t>
    </r>
    <r>
      <rPr>
        <b/>
        <u/>
        <sz val="10"/>
        <color theme="1"/>
        <rFont val="Times New Roman"/>
        <family val="1"/>
      </rPr>
      <t xml:space="preserve">. </t>
    </r>
  </si>
  <si>
    <t xml:space="preserve">• On the roll of x(3-6) consider the chip to be based off the REROLL of the key die. See the X-Chart for more information on the sack designation. </t>
  </si>
  <si>
    <t>use the rating of the SECOND highest RB for the chip as long as neither is the recipient of a short or long pass.</t>
  </si>
  <si>
    <r>
      <t>2. Once players are identified,</t>
    </r>
    <r>
      <rPr>
        <sz val="10"/>
        <color theme="1"/>
        <rFont val="Times New Roman"/>
        <family val="1"/>
      </rPr>
      <t xml:space="preserve"> refer to the pass rush ability rating for the involved defensive player and the pass block ability rating for the involved offensive player. </t>
    </r>
  </si>
  <si>
    <t>Their values may be found to the left of each involved players' name on rating card.</t>
  </si>
  <si>
    <t xml:space="preserve">an asterisk. Use this particular player's rating of 7 in this instance. If two players on a defensive team have asterisk ratings and an asterisk player's ability is required </t>
  </si>
  <si>
    <t>use the higher of the two if there the same use who ever the hell you want.</t>
  </si>
  <si>
    <t xml:space="preserve">reveals a sack. Several superior pass rushers have two ratings -their normal rating and an asterisk rating (for example (7*) 12). Refer to his normal rating (in this instance, 12) </t>
  </si>
  <si>
    <t xml:space="preserve">when he becomes the involved player via his position being identified by the white die reading. Refer to the asterisk rating if the white die reading indicates </t>
  </si>
  <si>
    <t>The numbers within the chart are based on the colored dice total and indicate whether a sack has occurred. Find the correct combination of the pass block rating and pass rush rating and read across</t>
  </si>
  <si>
    <t xml:space="preserve"> to the right of the colored dice total for the result. In this instance a colored dice total of 6 for an 8 pass rusher and a 5 pass blocker</t>
  </si>
  <si>
    <t xml:space="preserve">let us assume that the defensive right end is an 8 as a pass rusher and the offensive left tackle is a 5 as a pass blocker. Refer to the advanced pass rush chart. </t>
  </si>
  <si>
    <t xml:space="preserve">Please note that the series of numbers going down the left side of the chart refer to the pass block ratings and the numbers across the top refer to the pass rush ratings. </t>
  </si>
  <si>
    <t xml:space="preserve">For example (assuming the above dice roll results and a 4-3 defense) a white 4, indicates the defensive right end (found on the left-hand side of the defensive team's rating card </t>
  </si>
  <si>
    <t xml:space="preserve">and the offensive left tackle (found in the 4-3 defense column of the offensive team's rating card). Referring to the ability values of each player, </t>
  </si>
  <si>
    <t xml:space="preserve">A PASS RUSH OCCURS ONLY WHEN A "D" or “X” COMES UP ON THE SPECIAL BLACK DIE IN A SHORT OR LONG PASS SITUATION IN WHICH THE DEFENSE HAS </t>
  </si>
  <si>
    <t xml:space="preserve">CORRECTLY GUESSED "PASS." In all other situations (a run or a pass play where the defense has incorrectly guessed run), </t>
  </si>
  <si>
    <t xml:space="preserve">The black die is rolled at the beginning of each play. The black may be rolled with additional dice rolls generated from the initial roll. A blank reading indicates that play proceeds normally. </t>
  </si>
  <si>
    <t xml:space="preserve">However, if the black die reading reveals a "D" or an “X”, a possible pass rush situation has occurred. </t>
  </si>
  <si>
    <t xml:space="preserve">The spike can only be done on a 15 sec. play or more to make it a 1 tick play. It also carriers the same rule as a time-out, </t>
  </si>
  <si>
    <t>Since the clock stops on change of possession, all change of possession plays use 15 seconds on the regular game clock and one tick on the 2:00 minute clock.</t>
  </si>
  <si>
    <t>TIMING RULES / PLAY CLOCK</t>
  </si>
  <si>
    <r>
      <t>·</t>
    </r>
    <r>
      <rPr>
        <sz val="7"/>
        <color theme="1"/>
        <rFont val="Times New Roman"/>
        <family val="1"/>
      </rPr>
      <t xml:space="preserve">       </t>
    </r>
    <r>
      <rPr>
        <b/>
        <sz val="10"/>
        <color theme="1"/>
        <rFont val="Times New Roman"/>
        <family val="1"/>
      </rPr>
      <t>WHEN NOT USING THE PENALTY SYSTEM</t>
    </r>
    <r>
      <rPr>
        <sz val="10"/>
        <color theme="1"/>
        <rFont val="Times New Roman"/>
        <family val="1"/>
      </rPr>
      <t xml:space="preserve"> - Move two spaces or thirty seconds for all plays with the following exceptions: incomplete passes, field goal attempts, turnovers, spiking, </t>
    </r>
  </si>
  <si>
    <t xml:space="preserve">and touchdowns. Move only one space or fifteen seconds for these exceptions. </t>
  </si>
  <si>
    <t xml:space="preserve">The following offensive lineman and defensive players had plays at TE.  These players should be assigned a backup position of TE-4 and the default TE card may be used . </t>
  </si>
  <si>
    <t>The players will be listed on the rosters.</t>
  </si>
  <si>
    <t xml:space="preserve"> FLAT PASS IS CALLED A PASS</t>
  </si>
  <si>
    <t>AMENDED 9/5/16   BY VOTE</t>
  </si>
  <si>
    <t xml:space="preserve">Injured games refers to the current game + the stated # of games. For example Dan Morgan played 12 games – he rolls on the injury chart and it says 3 games </t>
  </si>
  <si>
    <t>– Dan is injured the current game + the next 3.</t>
  </si>
  <si>
    <t>Note: The player cannot miss more time than he did in the prior NFL season. But can sustain game only and in game injuries.</t>
  </si>
  <si>
    <t xml:space="preserve">Note: On Punts – if the receiver decides to field the ball from his 1 yard line and fumbles for minus yards, the play will result in a SAFETY or a TOUCHDOWN for the other team. </t>
  </si>
  <si>
    <t>A safety occurs on all plays where a loss of yardage brings the ball back to the offensive teams’ goal line or beyond. For instance, if a -2 result occurs from the your 2-yard line</t>
  </si>
  <si>
    <t xml:space="preserve"> that is considered a safety. After a safety, the team that was scored upon puts the ball in play with a “free kick” from their own 20-yard line. </t>
  </si>
  <si>
    <t xml:space="preserve">All field goals attempted and missed from beyond the 20-yard line will result in the defensive team taking possession of the ball at the spot of the kick which is 7 yards behind the line of scrimmage </t>
  </si>
  <si>
    <t xml:space="preserve">(NOTE: Prior to the 1994 season the ball would be spotted at the line of scrimmage). </t>
  </si>
  <si>
    <t xml:space="preserve">Refer to the proper section of the specialist card. To determine whether a field goal is successful consult that portion of field goal chart that coincides with your scrimmage line. </t>
  </si>
  <si>
    <t>If you are keeping statistical records, record field goal attempts 17 yards behind the scrimmage line, though you are referring to the scrimmage line for results.</t>
  </si>
  <si>
    <t>Refer to the PUNT RETURN section of the specialist card in the same fashion as KICKOFF RETURNS. A coach can decide if he wants his punt returner to attempt to return the punt</t>
  </si>
  <si>
    <t xml:space="preserve"> or let it bounce. In the case where the coach has decided not to attempt a return, </t>
  </si>
  <si>
    <t>If after rolling the 3 dice the adjusted punt yardage puts the ball 10 yards or more in the end zone this is considered a touchback. For example the initial punt is -15 in the end zone –</t>
  </si>
  <si>
    <t xml:space="preserve"> the dice roll total of all 3 dice is 1-1-1 thus back 3 yards this is 12 yards in the end zone and considered a touchback.</t>
  </si>
  <si>
    <t>The black die is the fourth die and if the “X” comes up then the punt is returned or allowed to bounce.</t>
  </si>
  <si>
    <t xml:space="preserve">If the receiving/defense recovers roll on the fumble return chart and proceed from there. If a punt is recovered on the goal line, remember this is NOT out of the end zone </t>
  </si>
  <si>
    <t>and will result in a safety or TD depending on which team recovers.</t>
  </si>
  <si>
    <t>The punting team must roll for recovery. As this is a special teams play 2-7,12 means the offense recovers and the play is considered dead.</t>
  </si>
  <si>
    <t xml:space="preserve">key die 1 or 2 occurs refer to the players fumble reroll on the ROSTERS to determine if the ball has been dropped. Reroll the dice to determine if the ball is on the ground. </t>
  </si>
  <si>
    <t xml:space="preserve">IGNORE all fumble ratings listed on the Running Back cards. Roll ALL 4 dice on ALL running plays. To determine if a fumble has occurred please refer to the black die and the key die. </t>
  </si>
  <si>
    <t>Any black die roll of “X” and key die roll of 1 or 2 is a chance for the ball to be fumbled (On the ground). If the roll of X,</t>
  </si>
  <si>
    <t xml:space="preserve"> If the return yardage does not bring the ball beyond the goal line then a touchback occurs.</t>
  </si>
  <si>
    <t xml:space="preserve"> cannot attempt a return (it is a touchback).</t>
  </si>
  <si>
    <t xml:space="preserve">When an interception occurs, roll two dice, and refer to the INTERCEPTION RETURN section of X Chart for runback of interception. </t>
  </si>
  <si>
    <t xml:space="preserve">The figure following the word "intercepted" indicates the number of yards from the scrimmage line that the interception occurred. For example, "intercepted +13" </t>
  </si>
  <si>
    <r>
      <t>·</t>
    </r>
    <r>
      <rPr>
        <sz val="7"/>
        <color theme="1"/>
        <rFont val="Times New Roman"/>
        <family val="1"/>
      </rPr>
      <t xml:space="preserve">       </t>
    </r>
    <r>
      <rPr>
        <b/>
        <sz val="10"/>
        <color theme="1"/>
        <rFont val="Times New Roman"/>
        <family val="1"/>
      </rPr>
      <t>Int</t>
    </r>
    <r>
      <rPr>
        <sz val="10"/>
        <color theme="1"/>
        <rFont val="Times New Roman"/>
        <family val="1"/>
      </rPr>
      <t xml:space="preserve"> - Abbreviation for Interception. In most interception situations, the dice must be rolled twice; the first roll determines if an interception has occurred (split number situation); </t>
    </r>
  </si>
  <si>
    <t>the second roll determines the interception return.</t>
  </si>
  <si>
    <r>
      <t>·</t>
    </r>
    <r>
      <rPr>
        <sz val="7"/>
        <color theme="1"/>
        <rFont val="Times New Roman"/>
        <family val="1"/>
      </rPr>
      <t xml:space="preserve">       </t>
    </r>
    <r>
      <rPr>
        <sz val="10"/>
        <color theme="1"/>
        <rFont val="Times New Roman"/>
        <family val="1"/>
      </rPr>
      <t xml:space="preserve"> If the dice roll falls between 2 and 9 there is a fumble (F) with a one-yard gain. If the dice roll falls between 10 and 12, there is ONLY a one-yard gain. </t>
    </r>
  </si>
  <si>
    <t>Most fumbles and interceptions occur in split number situations.</t>
  </si>
  <si>
    <r>
      <t>·</t>
    </r>
    <r>
      <rPr>
        <sz val="7"/>
        <color theme="1"/>
        <rFont val="Times New Roman"/>
        <family val="1"/>
      </rPr>
      <t xml:space="preserve">       </t>
    </r>
    <r>
      <rPr>
        <b/>
        <sz val="10"/>
        <color theme="1"/>
        <rFont val="Times New Roman"/>
        <family val="1"/>
      </rPr>
      <t>Split Numbers</t>
    </r>
    <r>
      <rPr>
        <sz val="10"/>
        <color theme="1"/>
        <rFont val="Times New Roman"/>
        <family val="1"/>
      </rPr>
      <t xml:space="preserve"> - always roll two dice in split number situations. An example can be found on most running back cards under END RUN RIGHT, </t>
    </r>
  </si>
  <si>
    <t xml:space="preserve">number 5. Say, for example, the reading on the card was F+1, 2-9 +1, 10-12. </t>
  </si>
  <si>
    <t xml:space="preserve">Under the same circumstances, if the dice roll yielded a white 5 and a colored dice total of 6, the defensive coach would refer to his team defensive card under END RUN number 6 </t>
  </si>
  <si>
    <t>for the play result.</t>
  </si>
  <si>
    <t xml:space="preserve">You would refer to number 4 (colored dice total) for the result (example: a +4 would indicate a four-yard gain). If the defensive coach had guessed a pass instead of a run, </t>
  </si>
  <si>
    <t xml:space="preserve">the play would have been guessed wrong, and you would look at END RUN-WRONG column for the result. </t>
  </si>
  <si>
    <t xml:space="preserve">offensive player or team defensive card. As an example, let us say the offense called for an End Run, the defense guessed pass, and a white 3 and a colored dice total of 4 is rolled. </t>
  </si>
  <si>
    <t xml:space="preserve">You would look at the running back's card underneath END RUN-RIGHT (since the defense correctly called a run). </t>
  </si>
  <si>
    <t xml:space="preserve"> IF THE WHITE DIE'S NUMBER IS 4, 5, or 6, YOU LOOK AT THE DEFENSIVE CARD OF THE TEAM PRESENTLY PLAYING DEFENSE,</t>
  </si>
  <si>
    <t xml:space="preserve"> referring to that section of the card that indicates the selected offensive play. The colored dice total refers to the series of numbers (2-12) located within each column for either the </t>
  </si>
  <si>
    <t>There are three basic running plays: linebuck, off tackle and end run. To find the result of a run, the offensive coach rolls THREE dice, reading THE WHITE DIE SEPARATELY</t>
  </si>
  <si>
    <t xml:space="preserve"> FROM THE COLORED DICE TOTAL. IF THE WHITE DIE YIELDS a 1, 2, or 3 value, you would look at the offensive back involved in the play.</t>
  </si>
  <si>
    <r>
      <t>·</t>
    </r>
    <r>
      <rPr>
        <b/>
        <sz val="7"/>
        <color theme="1"/>
        <rFont val="Times New Roman"/>
        <family val="1"/>
      </rPr>
      <t xml:space="preserve">       </t>
    </r>
    <r>
      <rPr>
        <b/>
        <sz val="10"/>
        <color theme="1"/>
        <rFont val="Times New Roman"/>
        <family val="1"/>
      </rPr>
      <t>SPECIAL BLACK DIE</t>
    </r>
    <r>
      <rPr>
        <sz val="10"/>
        <color theme="1"/>
        <rFont val="Times New Roman"/>
        <family val="1"/>
      </rPr>
      <t xml:space="preserve"> - rolled at the beginning of each play (kick, pass or run). The black die determines penalty and pass rush situations. </t>
    </r>
  </si>
  <si>
    <t>The black die may be used with additional dice rolls generated from the initial roll .</t>
  </si>
  <si>
    <t xml:space="preserve">·       Also, each defensive lineman and linebacker's ratings against the run and pass rush are denoted and each defensive back's defense rating is listed. </t>
  </si>
  <si>
    <t>Each team has one two-sided advanced offensive and defensive rating card.</t>
  </si>
  <si>
    <r>
      <t>·</t>
    </r>
    <r>
      <rPr>
        <sz val="7"/>
        <color theme="1"/>
        <rFont val="Times New Roman"/>
        <family val="1"/>
      </rPr>
      <t xml:space="preserve">       </t>
    </r>
    <r>
      <rPr>
        <b/>
        <sz val="10"/>
        <color theme="1"/>
        <rFont val="Times New Roman"/>
        <family val="1"/>
      </rPr>
      <t>ADVANCED OFFENSIVE and DEFENSIVE RATING CARD</t>
    </r>
    <r>
      <rPr>
        <sz val="10"/>
        <color theme="1"/>
        <rFont val="Times New Roman"/>
        <family val="1"/>
      </rPr>
      <t xml:space="preserve"> - contains the quality value ratings for each team's offensive and defensive players. </t>
    </r>
  </si>
  <si>
    <t xml:space="preserve">Each offensive lineman or back's run block and pass block ratings are denoted on this card. </t>
  </si>
  <si>
    <r>
      <t>·</t>
    </r>
    <r>
      <rPr>
        <sz val="7"/>
        <color theme="1"/>
        <rFont val="Times New Roman"/>
        <family val="1"/>
      </rPr>
      <t xml:space="preserve">       </t>
    </r>
    <r>
      <rPr>
        <b/>
        <sz val="10"/>
        <color theme="1"/>
        <rFont val="Times New Roman"/>
        <family val="1"/>
      </rPr>
      <t>DEFENSIVE PLAYER SQUARES</t>
    </r>
    <r>
      <rPr>
        <sz val="10"/>
        <color theme="1"/>
        <rFont val="Times New Roman"/>
        <family val="1"/>
      </rPr>
      <t xml:space="preserve"> - are the two-sided perforated squares. They are used to indicate both the positioning and the quality value of each team's defensive players.</t>
    </r>
  </si>
  <si>
    <t xml:space="preserve"> Two sets of squares are included with each game. Teams are encouraged to be creative.</t>
  </si>
  <si>
    <r>
      <t>·</t>
    </r>
    <r>
      <rPr>
        <sz val="7"/>
        <color theme="1"/>
        <rFont val="Times New Roman"/>
        <family val="1"/>
      </rPr>
      <t xml:space="preserve">       </t>
    </r>
    <r>
      <rPr>
        <b/>
        <sz val="10"/>
        <color theme="1"/>
        <rFont val="Times New Roman"/>
        <family val="1"/>
      </rPr>
      <t>OFFENSIVE PLAYER CARDS</t>
    </r>
    <r>
      <rPr>
        <sz val="10"/>
        <color theme="1"/>
        <rFont val="Times New Roman"/>
        <family val="1"/>
      </rPr>
      <t xml:space="preserve"> - each team is represented by a series of 11 cards for the following positions: quarterback, halfback, fullback, tight end, split end, and flanker. </t>
    </r>
  </si>
  <si>
    <t>Some of these cards are two-sided (information on both sides of the card).</t>
  </si>
  <si>
    <r>
      <t>·</t>
    </r>
    <r>
      <rPr>
        <sz val="7"/>
        <color theme="1"/>
        <rFont val="Times New Roman"/>
        <family val="1"/>
      </rPr>
      <t xml:space="preserve">       </t>
    </r>
    <r>
      <rPr>
        <b/>
        <sz val="10"/>
        <color theme="1"/>
        <rFont val="Times New Roman"/>
        <family val="1"/>
      </rPr>
      <t>SPECIALIST CARD</t>
    </r>
    <r>
      <rPr>
        <sz val="10"/>
        <color theme="1"/>
        <rFont val="Times New Roman"/>
        <family val="1"/>
      </rPr>
      <t xml:space="preserve"> - contains results for punting, kickoff, extra points, fieldgoals, penalties, punt returns and kickoff returns. </t>
    </r>
  </si>
  <si>
    <t>Each team has one two-sided (information on both sides of the card) specialist card.</t>
  </si>
  <si>
    <t>Number of games injured and Onside Kickoff charts. Simplified chart available from the league.</t>
  </si>
  <si>
    <r>
      <t>·</t>
    </r>
    <r>
      <rPr>
        <b/>
        <sz val="7"/>
        <color theme="1"/>
        <rFont val="Times New Roman"/>
        <family val="1"/>
      </rPr>
      <t xml:space="preserve">       </t>
    </r>
    <r>
      <rPr>
        <b/>
        <sz val="10"/>
        <color theme="1"/>
        <rFont val="Times New Roman"/>
        <family val="1"/>
      </rPr>
      <t xml:space="preserve">X-CHART </t>
    </r>
    <r>
      <rPr>
        <sz val="10"/>
        <color theme="1"/>
        <rFont val="Times New Roman"/>
        <family val="1"/>
      </rPr>
      <t xml:space="preserve">–  </t>
    </r>
    <r>
      <rPr>
        <u/>
        <sz val="10"/>
        <color theme="1"/>
        <rFont val="Times New Roman"/>
        <family val="1"/>
      </rPr>
      <t/>
    </r>
  </si>
  <si>
    <t xml:space="preserve">A chart that is delivered with the board game. This is a 2-sided chart that contains the following charts to be used with </t>
  </si>
  <si>
    <t xml:space="preserve"> the Computer Game Rules: Short Gain chart,Interception Returns, Super Advanced Pass Rush Chart, Injury Chart and the Fumble Chart.</t>
  </si>
  <si>
    <t>All rules of football apply. Each coach selects his team. Place the team specialist card and starting quarterback on the positions marked on the playing board.</t>
  </si>
  <si>
    <t xml:space="preserve"> For example, if the defensive card lists your starting middle linebacker as a 5, place the square with a value of 5 and stated position of middle linebacker on the field.</t>
  </si>
  <si>
    <t>Chart contains a complete list of these placements.</t>
  </si>
  <si>
    <t>Place the appropriate squares or defensive players in the appropriate positions as explained in the defensive formation instructions (3-4 Defense, 4-3 Defense, etc.)</t>
  </si>
  <si>
    <t xml:space="preserve"> Note: the Defensive Formation </t>
  </si>
  <si>
    <t>containing numbers and positions on both sides. Each player should take one set of squares and match them up against his team's defensive ratings</t>
  </si>
  <si>
    <t xml:space="preserve"> (found on offensive and defensive rating card).</t>
  </si>
  <si>
    <t xml:space="preserve"> (found in top right-hand corner of his card). Place to one side your advanced defensive cards and advanced play selector. You will note that there are two sets of squares</t>
  </si>
  <si>
    <t xml:space="preserve"> (that must be punched out) </t>
  </si>
  <si>
    <t xml:space="preserve"> substitutes. In selecting your players, you may refer to their records at the bottom of each card for helpful advice. To qualify for a position, </t>
  </si>
  <si>
    <t>a player must have the position stated on his card</t>
  </si>
  <si>
    <t xml:space="preserve"> on the playing board. This designated card will be the running back or intended pass receiver for that play. </t>
  </si>
  <si>
    <t xml:space="preserve">The remaining players should be set apart from your starting lineup to be used as </t>
  </si>
  <si>
    <t xml:space="preserve">halfback and fullback. When on offense, hold these 5 cards in your hand (use them as a shield for your play selector) </t>
  </si>
  <si>
    <t>releasing one card to the position marked running back or intended receiver,</t>
  </si>
  <si>
    <t xml:space="preserve">Punch out football, first down marker and discs found on two perforated sheets. </t>
  </si>
  <si>
    <t xml:space="preserve">Select one man for each of the additional following positions for your starting lineup: tight end, flanker, split end, </t>
  </si>
  <si>
    <t>If the Black die = X</t>
  </si>
  <si>
    <r>
      <rPr>
        <sz val="12"/>
        <color theme="1"/>
        <rFont val="Calibri"/>
        <family val="2"/>
        <scheme val="minor"/>
      </rPr>
      <t xml:space="preserve">·       The X-Chart also contains charts that are not used with the Computer Game Rules since replacement charts are supplied: Long Gains, </t>
    </r>
  </si>
  <si>
    <t>AT THIS POINT, A TIME OUT MAY BE CALLED BY THE OFFENSE AS THE QB LOOKS OVER THE DEFENCE (UP TO 3 PER HALF) OR BY THE DEFENSE( UP TO 3 PER HALF).</t>
  </si>
  <si>
    <t>ROLL THE DICE</t>
  </si>
  <si>
    <t xml:space="preserve">However, blitzing linebackers have no effect on the pass rush rating within their own 10-yard line. Or count as additions to themselves. </t>
  </si>
  <si>
    <t xml:space="preserve">For example, with the offense on the opponent's 9-yard line, blitzing linebackers would add nothing to the rating of the indicated player. If HLB comes up and the HLB is the only addition </t>
  </si>
  <si>
    <t xml:space="preserve">Please note at the bottom of the chart situations where blitzing linebackers would increase the rating of the individual pass rusher. For example, in a 3-4 defense with the highest rated blitzing </t>
  </si>
  <si>
    <t>linebacker (whose pass rush rating is 4) as the indicated pass rusher, two additional blitzing linebackers would increase his rating to 5.</t>
  </si>
  <si>
    <r>
      <t>o</t>
    </r>
    <r>
      <rPr>
        <b/>
        <sz val="7"/>
        <color theme="1"/>
        <rFont val="Times New Roman"/>
        <family val="1"/>
      </rPr>
      <t xml:space="preserve">   </t>
    </r>
    <r>
      <rPr>
        <b/>
        <sz val="10"/>
        <color theme="1"/>
        <rFont val="Times New Roman"/>
        <family val="1"/>
      </rPr>
      <t>The Offense may not throw a FLAT pass or a LOOK-IN-PASS.</t>
    </r>
  </si>
  <si>
    <t>2016 CHIP RULE</t>
  </si>
  <si>
    <r>
      <t>Ruling:</t>
    </r>
    <r>
      <rPr>
        <sz val="10.5"/>
        <color rgb="FF222221"/>
        <rFont val="Arial"/>
        <family val="2"/>
      </rPr>
      <t> A's ball, first-and-10 on B18. Because Team B touched the kick beyond the line of scrimmage,</t>
    </r>
  </si>
  <si>
    <t xml:space="preserve"> a new series is awarded to Team A. Since Team B had the opportunity to possess the ball, both teams have met the minimum requirements for possession.</t>
  </si>
  <si>
    <t xml:space="preserve">Fourth-and-5 on B25. On the opening possession of overtime, Team A's field-goal attempt is blocked by B3 at the line of scrimmage. </t>
  </si>
  <si>
    <t>The ball bounces beyond the line to the B20, where B4 muffs the loose ball to the B18 where it is recovered by A4.</t>
  </si>
  <si>
    <r>
      <t>Ruling:</t>
    </r>
    <r>
      <rPr>
        <sz val="10.5"/>
        <color rgb="FF222221"/>
        <rFont val="Arial"/>
        <family val="2"/>
      </rPr>
      <t xml:space="preserve"> A's ball, first-and-10 on B18. Team B is not considered to have had an opportunity to possess the ball </t>
    </r>
  </si>
  <si>
    <t>because it did not touch the ball beyond the line of scrimmage.</t>
  </si>
  <si>
    <t>The ball hits the ground beyond the line at the B22 and bounces back to the B28 where it is recovered by A4 who runs to the B18 for a first down.</t>
  </si>
  <si>
    <t xml:space="preserve">Fourth-and-5 on B25. On the opening possession of overtime, Team A's field-goal attempt is blocked by B3 at the line of scrimmage </t>
  </si>
  <si>
    <t>and lands at the B28 where it is recovered by A4 who runs to the B18 for a first down.</t>
  </si>
  <si>
    <t xml:space="preserve">Second-and-5 on A30. On the opening possession of overtime, A1 drops back to pass and throws the ball from the A23 toward receiver A2 at the B40. </t>
  </si>
  <si>
    <t>Cornerback B4 jumps up to intercept the pass and lands with his left foot inbounds and his right foot on the sideline.</t>
  </si>
  <si>
    <t xml:space="preserve">Third-and-5 on A30. On the opening possession of overtime, A1 drops back to pass and throws the ball from the A23. </t>
  </si>
  <si>
    <t>The ball is tipped by defensive lineman B4 at the A25 and is caught by tight end A3 at the A34. A3 runs to the A40 where he is tackled.</t>
  </si>
  <si>
    <r>
      <t>Ruling:</t>
    </r>
    <r>
      <rPr>
        <sz val="10.5"/>
        <color rgb="FF222221"/>
        <rFont val="Arial"/>
        <family val="2"/>
      </rPr>
      <t xml:space="preserve"> A's ball, third-and-7 on A33. Since the ball was loose from a fumble as opposed to a kick, </t>
    </r>
  </si>
  <si>
    <t>Team B is not considered to have had an opportunity to possess the ball.</t>
  </si>
  <si>
    <t xml:space="preserve">Second-and-10 on A30. On the opening possession of overtime, A2 takes a handoff and runs to the A38 where he fumbles the ball. </t>
  </si>
  <si>
    <t>B2 muffs the loose ball at the A35 and it is recovered by A5 at the A33.</t>
  </si>
  <si>
    <t xml:space="preserve">Third-and-5 on A30. On the opening possession of overtime, A2 takes a handoff and runs to the B35 where he fumbles the ball. </t>
  </si>
  <si>
    <t>B2 recovers the ball and runs to the B40 where he is hit and fumbles. A5 recovers at the B41.</t>
  </si>
  <si>
    <r>
      <t>Ruling:</t>
    </r>
    <r>
      <rPr>
        <sz val="10.5"/>
        <color rgb="FF222221"/>
        <rFont val="Arial"/>
        <family val="2"/>
      </rPr>
      <t xml:space="preserve"> A's ball, first-and-10 on A45. By touching the punt beyond the line of scrimmage, </t>
    </r>
  </si>
  <si>
    <t xml:space="preserve">a new series is awarded to Team A. Since Team B had the opportunity to possess the ball, </t>
  </si>
  <si>
    <t>both teams have met the minimum requirements for possession.</t>
  </si>
  <si>
    <t xml:space="preserve">Fourth-and-5 on A45. On the opening possession of overtime, Team A's punt is blocked by B3 at the A35. </t>
  </si>
  <si>
    <t>The ball bounces beyond the line to the A48, where B4 muffs the loose ball to the A45 where it is recovered by A4.</t>
  </si>
  <si>
    <t>The ball hits the ground beyond the line at the B48 and bounces back to the A43 where it is recovered by A4 who runs to the B40 for a first down.</t>
  </si>
  <si>
    <r>
      <t>Ruling:</t>
    </r>
    <r>
      <rPr>
        <sz val="10.5"/>
        <color rgb="FF222221"/>
        <rFont val="Arial"/>
        <family val="2"/>
      </rPr>
      <t> A's ball, first-and-10 on B40. Team B is not considered to have had an opportunity to possess the ball because</t>
    </r>
  </si>
  <si>
    <t xml:space="preserve"> it did not touch the ball beyond the line of scrimmage.</t>
  </si>
  <si>
    <t xml:space="preserve">Fourth-and-5 on A45. On the opening possession of overtime, Team A's punt is blocked by B3 at the A35. B4 attempts to pick up the loose ball </t>
  </si>
  <si>
    <t>at the A40 but muffs it to the A33 where it is recovered by A4 who runs to the B40 for a first down.</t>
  </si>
  <si>
    <r>
      <t>Ruling:</t>
    </r>
    <r>
      <rPr>
        <sz val="10.5"/>
        <color rgb="FF222221"/>
        <rFont val="Arial"/>
        <family val="2"/>
      </rPr>
      <t xml:space="preserve"> A's ball, first-and-10 on 50. Team B is not considered to have had an opportunity to possess the ball </t>
    </r>
  </si>
  <si>
    <t>A2 picks up the loose ball at the A40 and runs to the 50 for a first down.</t>
  </si>
  <si>
    <r>
      <t>Ruling:</t>
    </r>
    <r>
      <rPr>
        <sz val="10.5"/>
        <color rgb="FF222221"/>
        <rFont val="Arial"/>
        <family val="2"/>
      </rPr>
      <t xml:space="preserve"> B's ball, first-and-10 on B28. Since the ball was loose from a fumble as opposed to a kick, </t>
    </r>
  </si>
  <si>
    <t>Team A is not considered to have had an opportunity to possess the ball.</t>
  </si>
  <si>
    <r>
      <t>Ruling:</t>
    </r>
    <r>
      <rPr>
        <sz val="10.5"/>
        <color rgb="FF222221"/>
        <rFont val="Arial"/>
        <family val="2"/>
      </rPr>
      <t> A's ball, first-and-10 on B22. Team B had the opportunity to possess the kick. Both teams have met the minimum requirements</t>
    </r>
  </si>
  <si>
    <t xml:space="preserve"> for possession and the first team to score wins.</t>
  </si>
  <si>
    <r>
      <t>Ruling:</t>
    </r>
    <r>
      <rPr>
        <sz val="10.5"/>
        <color rgb="FF222221"/>
        <rFont val="Arial"/>
        <family val="2"/>
      </rPr>
      <t xml:space="preserve"> Three points for Team A, but the game is not over. Team A must kick off to Team B. If Team B scores a touchdown or does not score the game is over. </t>
    </r>
  </si>
  <si>
    <t>If Team B scores a field goal the game continues under sudden death.</t>
  </si>
  <si>
    <r>
      <t>Ruling:</t>
    </r>
    <r>
      <rPr>
        <sz val="10.5"/>
        <color rgb="FF222221"/>
        <rFont val="Arial"/>
        <family val="2"/>
      </rPr>
      <t xml:space="preserve"> A's ball, first-and-10 on A41. A kickoff is considered an opportunity to possess for the receiving team. </t>
    </r>
  </si>
  <si>
    <t>Team B is considered to have had an opportunity to possess the ball.</t>
  </si>
  <si>
    <t xml:space="preserve">unless the team that has the ball first scores a touchdown on its initial possession. </t>
  </si>
  <si>
    <t xml:space="preserve">» At the end of regulation time, the Referee will immediately toss a coin at the center of the field in accordance with rules pertaining to the usual pregame toss. </t>
  </si>
  <si>
    <t>The captain of the visiting team will call the toss prior to the coin being flipped.</t>
  </si>
  <si>
    <r>
      <t>The </t>
    </r>
    <r>
      <rPr>
        <b/>
        <u/>
        <sz val="10.5"/>
        <color rgb="FF222221"/>
        <rFont val="Arial"/>
        <family val="2"/>
      </rPr>
      <t>modified sudden death</t>
    </r>
    <r>
      <rPr>
        <sz val="10.5"/>
        <color rgb="FF222221"/>
        <rFont val="Arial"/>
        <family val="2"/>
      </rPr>
      <t xml:space="preserve"> system of determining the winner shall prevail when the score is tied at the end of regulation playing time of NFL games. </t>
    </r>
  </si>
  <si>
    <t>The system guarantees each team a possession or the opportunity to possess,</t>
  </si>
  <si>
    <r>
      <t>Ruling:</t>
    </r>
    <r>
      <rPr>
        <sz val="10.5"/>
        <color rgb="FF222221"/>
        <rFont val="Arial"/>
        <family val="2"/>
      </rPr>
      <t xml:space="preserve"> A's ball, first-and-10 on B40. Team B is not considered to have had an opportunity to possess the ball </t>
    </r>
  </si>
  <si>
    <t>·       Offense selects play (hidden from opponent). Select one of the plays on the advance play selector and also designate the ball carrier or intended receiver.</t>
  </si>
  <si>
    <t>The offense can also choose to punt or kick a field goal at this point.</t>
  </si>
  <si>
    <t>NOTE: The short yardage defense is not selected at this point, the offense must call there play first</t>
  </si>
  <si>
    <t xml:space="preserve">·       Offense selects formation &amp; subs and optionally announces he is in the “shot gun”. See the Offensive Formations chart. </t>
  </si>
  <si>
    <t xml:space="preserve">·       Defense announces formation &amp; subs, and optionally announces that he is “showing blitz”. See the Defensive Formations chart in Attachment A. </t>
  </si>
  <si>
    <t xml:space="preserve">Each coach should have in his possession an advanced play selector. Use whatever you want to mark selections (as long as its not obnoxious, TIM), </t>
  </si>
  <si>
    <t xml:space="preserve"> and then reveal your respective choices as described below. The defense calls his play. Here is the sequence of play:</t>
  </si>
  <si>
    <t xml:space="preserve">·       Defense calls his play – Pass or Run. Short Yardage defense can be selected at this point. The defense then adjusts his formation manually on the field </t>
  </si>
  <si>
    <t xml:space="preserve">  Double-teaming and Keying (if formation allows it) can be selected as well.</t>
  </si>
  <si>
    <t>(remember, when you move a defensiveplayer, you strengthen one zone, but weaken another).</t>
  </si>
  <si>
    <t>·       For interceptions that occurs anywhere between the goal line and the back of the end zone an interception return can be attempted.</t>
  </si>
  <si>
    <r>
      <t xml:space="preserve">·       </t>
    </r>
    <r>
      <rPr>
        <sz val="12"/>
        <color theme="1"/>
        <rFont val="Times New Roman"/>
        <family val="1"/>
      </rPr>
      <t>If an interception indicates yardage beyond the back of the end zone then the ball is intercepted at the back of the end zone and the player who intercepts it</t>
    </r>
  </si>
  <si>
    <t>If the ball was not fumbled then use the same white die reading to determine if he was able to get out of bounds. NOTE: This option can only be used for plays that would have normally</t>
  </si>
  <si>
    <t xml:space="preserve">and the clock moves just 15 seconds. If the white die is an odd number then he was not able to get out of bounds so the play takes 30 seconds </t>
  </si>
  <si>
    <t>(the coach can still call a timeout or have the QB spike the ball*). When a reading of “Receiver” occurs on pass plays roll all 4 dice again and determine the result of the play.</t>
  </si>
  <si>
    <t xml:space="preserve">During the last 5 minutes of each half a player can try to get out of bounds on certain plays. The play called must be an End Run, Flat Pass (not look-in) or short pass. </t>
  </si>
  <si>
    <t xml:space="preserve">The offense should indicate if he wants to try to get out of bounds before rolling the dice. If the white die is an even number then the player gets out of bounds </t>
  </si>
  <si>
    <t>** A correct double team with a LBer on an empty LOOK-IN will only make the QB card called right on the above scenario where a MLB has</t>
  </si>
  <si>
    <t xml:space="preserve"> moved into an outside flat. </t>
  </si>
  <si>
    <t>In the event you are playing a 4-2-5 defense with the empty look-in pass – The look-in is guessed wrong only on the receivers card if the defense calls pass.</t>
  </si>
  <si>
    <r>
      <t>How to determine if you have stopped the “DRAW”:</t>
    </r>
    <r>
      <rPr>
        <sz val="10"/>
        <color theme="1"/>
        <rFont val="Times New Roman"/>
        <family val="1"/>
      </rPr>
      <t xml:space="preserve"> </t>
    </r>
  </si>
  <si>
    <t xml:space="preserve">In order to defend vs the reading of DRAW you must have 3 players combined in the LINEBUCK + LOOK-IN zones in any combination. </t>
  </si>
  <si>
    <r>
      <t>If you have NOT contained correctly (You did not have 3 men in the aforementioned area):</t>
    </r>
    <r>
      <rPr>
        <sz val="12"/>
        <color theme="1"/>
        <rFont val="Calibri"/>
        <family val="2"/>
        <scheme val="minor"/>
      </rPr>
      <t xml:space="preserve"> read the result of the play as with any other roll on the D-Card.</t>
    </r>
  </si>
  <si>
    <t>When is it in effect: ALL THE TIME!!</t>
  </si>
  <si>
    <t xml:space="preserve">If the defender has properly maintained his coverage, read the result of the play as stated, if the die roll beats the defender, take the higher yardage, </t>
  </si>
  <si>
    <t>otherwise the play results in the lower yardage.</t>
  </si>
  <si>
    <t>NOTE: AS LONG AS THE RUNNING BACK HAS A POSSIBLE FUMBLE NUMBER ON HIS CARD THE DEFENSE HAS THE CHANCE TO STEAL THE</t>
  </si>
  <si>
    <t>BALL AWAY FROM THE OFFENSE ON THIS ROLL COMBINATION. IF THERE ARE NO NUMBERS, NO FUMBLE CAN OCCUR.</t>
  </si>
  <si>
    <t>2+3=5, 1+4=5</t>
  </si>
  <si>
    <t>X-1 OR X-2</t>
  </si>
  <si>
    <t>PLUS</t>
  </si>
  <si>
    <t>COLORED DIES EQUAL 5.</t>
  </si>
  <si>
    <t>AMENDED 2018</t>
  </si>
  <si>
    <t>SPECIAL TEAMS PLAYERS MAY NOW BE DRAFTED DURING THE WAIVER WIRE</t>
  </si>
  <si>
    <r>
      <t xml:space="preserve">If a Running back is KEYED – the ball is AUTOMATICALLY on the </t>
    </r>
    <r>
      <rPr>
        <b/>
        <i/>
        <u/>
        <sz val="14"/>
        <color theme="1"/>
        <rFont val="Times New Roman"/>
        <family val="1"/>
      </rPr>
      <t>ground as long as he has a fumble roll.</t>
    </r>
  </si>
  <si>
    <r>
      <t xml:space="preserve">There is a chance for a fumble </t>
    </r>
    <r>
      <rPr>
        <b/>
        <sz val="11"/>
        <color theme="1"/>
        <rFont val="Times New Roman"/>
        <family val="1"/>
      </rPr>
      <t>(X 1 or X 2)</t>
    </r>
    <r>
      <rPr>
        <sz val="11"/>
        <color theme="1"/>
        <rFont val="Times New Roman"/>
        <family val="1"/>
      </rPr>
      <t xml:space="preserve"> – please refer to the players fumble reroll on the rosters. Lets say Barry Sanders reroll is 2-4, 12. (to determine if it is on the ground)</t>
    </r>
  </si>
  <si>
    <t>THE DEFENSE IS NOW GIVEN A CHANCE TO STEAL THE BALL FROM THE OFFENSE USING THE RUNNING BACKS CARD FUMBLE CHANCES.</t>
  </si>
  <si>
    <r>
      <t>·</t>
    </r>
    <r>
      <rPr>
        <sz val="11"/>
        <color theme="1"/>
        <rFont val="Times New Roman"/>
        <family val="1"/>
      </rPr>
      <t xml:space="preserve">       The Free Safety moves automatically into the zone which the pass has been thrown. For example, if a short pass is thrown, move the free safety into the short pass zone. </t>
    </r>
  </si>
  <si>
    <r>
      <t>·</t>
    </r>
    <r>
      <rPr>
        <sz val="11"/>
        <color theme="1"/>
        <rFont val="Times New Roman"/>
        <family val="1"/>
      </rPr>
      <t xml:space="preserve">       The offensive coach must refer to the RECEIVER DOUBLE-TEAMED COLUMN (Rec 2-tmd) FOR THAT TYPE OF PASS ON HIS QUARTERBACK'S CARD. </t>
    </r>
  </si>
  <si>
    <r>
      <t>·</t>
    </r>
    <r>
      <rPr>
        <sz val="11"/>
        <color theme="1"/>
        <rFont val="Times New Roman"/>
        <family val="1"/>
      </rPr>
      <t>       If a reading of DEFENDER or DEFENSIVE BACK IN ZONE occurs, the pass is automatically considered incomplete.</t>
    </r>
  </si>
  <si>
    <r>
      <t>·</t>
    </r>
    <r>
      <rPr>
        <sz val="11"/>
        <color theme="1"/>
        <rFont val="Times New Roman"/>
        <family val="1"/>
      </rPr>
      <t>       If a reading of RECEIVER occurs, refer to the 2-tmd column on receiver's card (which is EMPTY)</t>
    </r>
  </si>
  <si>
    <t>WILDCARD</t>
  </si>
  <si>
    <t>CHILIBOWL</t>
  </si>
  <si>
    <t>4TH, 6TH, 7TH ROUND PICKS 2018 (AXMEN ORIGINALS)</t>
  </si>
  <si>
    <t>3RD, AND 5TH ROUND PICKS 2019</t>
  </si>
  <si>
    <t>OR STRATO SET</t>
  </si>
  <si>
    <t>R.KERRIGAN, S,THOMPSON</t>
  </si>
  <si>
    <t>A.LEVITRE, M.PARADIS</t>
  </si>
  <si>
    <t>M.JONES WR</t>
  </si>
  <si>
    <t xml:space="preserve">SURFERS </t>
  </si>
  <si>
    <t>4TH RND PICK 2018 (CONDITIONAL ON PERFORMANCE 16 AVG 65+REC.=TO BE DETERMINED</t>
  </si>
  <si>
    <t>S.GILMORE CB, D.ADAMS WR, 4TH RND PICK 2019</t>
  </si>
  <si>
    <t>M.INGRAM, 5TH RND PICK 2018</t>
  </si>
  <si>
    <t>D THOMAS WR, 4TH RND PICK 2018</t>
  </si>
  <si>
    <t>B.GRIMES CB, M.THOMAS WR, B.GRAHAM LDE</t>
  </si>
  <si>
    <t>KJ. WRIGHT,</t>
  </si>
  <si>
    <t xml:space="preserve">LONE WOLVES </t>
  </si>
  <si>
    <t>JAMES WESLEY JONES</t>
  </si>
  <si>
    <t>INJURED RESERVE</t>
  </si>
  <si>
    <t>2018 3RD RND PICK</t>
  </si>
  <si>
    <t xml:space="preserve">LONEWOLVES </t>
  </si>
  <si>
    <t>T.DAVIS, 2ND RND PICK 2019</t>
  </si>
  <si>
    <t>DUMP OFF PASS/CHECK DOWN</t>
  </si>
  <si>
    <t>B.COOKS</t>
  </si>
  <si>
    <t>4TH RND PICK 2018</t>
  </si>
  <si>
    <t>S.LEE</t>
  </si>
  <si>
    <t>5TH RND PICK 2018 (AXMEN)</t>
  </si>
  <si>
    <t>CARPENTER LG, 2019 1ST RND PICK</t>
  </si>
  <si>
    <t xml:space="preserve"> INJURED RESERVE / TAXI SQUAD</t>
  </si>
  <si>
    <t>2018 3RD RND PICK #23 OVERALL</t>
  </si>
  <si>
    <t>TALIB</t>
  </si>
  <si>
    <t xml:space="preserve">The intent of the IR/taxi squad rule is to be able to keep players after an injury riddled season so you do not have to continue to draft every year to replenish due to injuries.  </t>
  </si>
  <si>
    <t xml:space="preserve"> After the draft is complete, and you cut to your 53 man roster, you also have the option to carry up to 3 players that are uncarded for the current season.  </t>
  </si>
  <si>
    <t>Any zzz player cut when your roster is complete is available to be claimed on the waiver wire, at that time they can be added to the taxi squad of whomever picked them up. </t>
  </si>
  <si>
    <t>AX</t>
  </si>
  <si>
    <t>P.AMUKAMARA, 1ST RND PICK 2019</t>
  </si>
  <si>
    <t>SLAY.</t>
  </si>
  <si>
    <t>GAME OF THE WEEK</t>
  </si>
  <si>
    <t>VS</t>
  </si>
  <si>
    <t>HOME TEAM IS IN RED</t>
  </si>
  <si>
    <t>TEAM IN BLUE VS BYE WEEK</t>
  </si>
  <si>
    <t>1,2</t>
  </si>
  <si>
    <t xml:space="preserve">        0 (2, 12)</t>
  </si>
  <si>
    <t xml:space="preserve">             0 (2, 12)</t>
  </si>
  <si>
    <t xml:space="preserve"> FP to FB L4, M5, R6</t>
  </si>
  <si>
    <t>SKE FOURNETTE</t>
  </si>
  <si>
    <t>WAR CLARK DT</t>
  </si>
  <si>
    <t>MAD LAWRENCE</t>
  </si>
  <si>
    <t>SKE NEAL</t>
  </si>
  <si>
    <t>SUR   LATTIMORE</t>
  </si>
  <si>
    <t>SUR          BYARD</t>
  </si>
  <si>
    <t>SKINS     KAMARA</t>
  </si>
  <si>
    <t>SUR       D.JONES</t>
  </si>
  <si>
    <t>MAD    M.DANIELS</t>
  </si>
  <si>
    <t>SKE      GARRETT</t>
  </si>
  <si>
    <t>DOS       WATSON</t>
  </si>
  <si>
    <t>DOS    A.COLLINS</t>
  </si>
  <si>
    <t>DOS        JOYNER</t>
  </si>
  <si>
    <t xml:space="preserve">MAD                  K. FULLER CB                      </t>
  </si>
  <si>
    <t>WAR          ALLEN</t>
  </si>
  <si>
    <t>SKINS          AMOS</t>
  </si>
  <si>
    <t>SUR   HAVENSTEIN</t>
  </si>
  <si>
    <t>AX    GAROPPOLO</t>
  </si>
  <si>
    <t>AX          THIELEN</t>
  </si>
  <si>
    <t>AX               JACK</t>
  </si>
  <si>
    <t xml:space="preserve">AX              LEWIS </t>
  </si>
  <si>
    <t>AX        SHUSTER</t>
  </si>
  <si>
    <t>MAD    ROBINSON CB</t>
  </si>
  <si>
    <t>WAR           HUNT</t>
  </si>
  <si>
    <t>SUR    H.HUNTER</t>
  </si>
  <si>
    <t>MAD         LINDER</t>
  </si>
  <si>
    <t>SKE      SAFFOLD</t>
  </si>
  <si>
    <t>DOS         BOLING</t>
  </si>
  <si>
    <t>WAR      STANLEY</t>
  </si>
  <si>
    <t>HUR  A.JACKSON CB</t>
  </si>
  <si>
    <t>DOS     GOODWIN</t>
  </si>
  <si>
    <t>MAD        D.DAVIS MLB</t>
  </si>
  <si>
    <t>WAR    W.FULLER</t>
  </si>
  <si>
    <t>HUR  MCCAFFREY</t>
  </si>
  <si>
    <t>SUR      BAKTIARI</t>
  </si>
  <si>
    <t>AX        JACKSON CB</t>
  </si>
  <si>
    <t>LW          FOSTER</t>
  </si>
  <si>
    <t>SKE           DIGGS</t>
  </si>
  <si>
    <t>HUR CUNNINGHAM</t>
  </si>
  <si>
    <t>LW              WATT</t>
  </si>
  <si>
    <t>MAD        D.COOK</t>
  </si>
  <si>
    <t>SKI        RAMCZYK</t>
  </si>
  <si>
    <t>SUR           WHITE</t>
  </si>
  <si>
    <t>LW            JERRY</t>
  </si>
  <si>
    <t>SKE WILLIAMSON</t>
  </si>
  <si>
    <t>DOS       JARRETT</t>
  </si>
  <si>
    <t>WAR      HOOPER</t>
  </si>
  <si>
    <t>HUR     MARTINEZ</t>
  </si>
  <si>
    <t>DOS THOMLINSON</t>
  </si>
  <si>
    <t>MAD        INGRAM</t>
  </si>
  <si>
    <t>SKI          WOODS</t>
  </si>
  <si>
    <t>AX              HICKS</t>
  </si>
  <si>
    <t>SKE        DENARD</t>
  </si>
  <si>
    <t>LW         COOPER</t>
  </si>
  <si>
    <t>HUR          ADAMS</t>
  </si>
  <si>
    <t>WAR         DEVLIN</t>
  </si>
  <si>
    <t>MAD         AGNEW</t>
  </si>
  <si>
    <t>SKI          JENSEN</t>
  </si>
  <si>
    <t>SUR FRANCHISE PICK</t>
  </si>
  <si>
    <t xml:space="preserve">SUR  FRANCHISE PICK  </t>
  </si>
  <si>
    <t>AX      CAMPBELL</t>
  </si>
  <si>
    <t>SKE         J.DAVIS</t>
  </si>
  <si>
    <t>DOS         COHEN</t>
  </si>
  <si>
    <t>LW         ELLISON</t>
  </si>
  <si>
    <t>LW       SHEPARD</t>
  </si>
  <si>
    <t>LW         BERGER</t>
  </si>
  <si>
    <t>LW       AGHOLAR</t>
  </si>
  <si>
    <t>LW        WATSON</t>
  </si>
  <si>
    <t>HUR           MIXON</t>
  </si>
  <si>
    <t>HUR          NJOKU</t>
  </si>
  <si>
    <t>HUR          BAKER</t>
  </si>
  <si>
    <t>HUR           ALLEN</t>
  </si>
  <si>
    <t>HUR            ELLIS</t>
  </si>
  <si>
    <t>DOS VILLANUEAVA</t>
  </si>
  <si>
    <t>DOS    ANDERSON</t>
  </si>
  <si>
    <t>DOS         MCCAIN</t>
  </si>
  <si>
    <t>DOS          JUDON</t>
  </si>
  <si>
    <t>DOS    CALLAHAN</t>
  </si>
  <si>
    <t>WAR       FASANO</t>
  </si>
  <si>
    <t>WAR        BROWN</t>
  </si>
  <si>
    <t>WAR        PULLEY</t>
  </si>
  <si>
    <t>WAR       MURRAY</t>
  </si>
  <si>
    <t>WAR           DAVIS</t>
  </si>
  <si>
    <t>MAD   MAHOMMES</t>
  </si>
  <si>
    <t xml:space="preserve">MAD     BENJAMIN  </t>
  </si>
  <si>
    <t>MAD           ALLEN</t>
  </si>
  <si>
    <t>MAD        POYEUR</t>
  </si>
  <si>
    <t>MAD         RAINEY</t>
  </si>
  <si>
    <t>SKI            DRAKE</t>
  </si>
  <si>
    <t>SKI        HOWARD</t>
  </si>
  <si>
    <t>SKI       NGAKOUE</t>
  </si>
  <si>
    <t>SKI            STILLS</t>
  </si>
  <si>
    <t>SKI            KITTLE</t>
  </si>
  <si>
    <t>SUR     BUCKNER</t>
  </si>
  <si>
    <t>SUR       GORDON</t>
  </si>
  <si>
    <t xml:space="preserve">SUR            SMITH    </t>
  </si>
  <si>
    <t>SUR          JONES</t>
  </si>
  <si>
    <t>SUR        BUTKER</t>
  </si>
  <si>
    <t>AX      ARMSTEAD</t>
  </si>
  <si>
    <t>AX        REMMERS</t>
  </si>
  <si>
    <t>AX            RICARD</t>
  </si>
  <si>
    <t>AX              SMITH</t>
  </si>
  <si>
    <t>AX        SULLIVAN</t>
  </si>
  <si>
    <t>SKE             DAVIS</t>
  </si>
  <si>
    <t>SKE     GALLADAY</t>
  </si>
  <si>
    <t>SKE        ELFLEIN</t>
  </si>
  <si>
    <t>SKE       SWITZER</t>
  </si>
  <si>
    <t>SKE     JOHNSON</t>
  </si>
  <si>
    <t>INCOGNITO</t>
  </si>
  <si>
    <t xml:space="preserve">MADDOGS </t>
  </si>
  <si>
    <t>6TH RND PICK 2019</t>
  </si>
  <si>
    <t>FOURNETTE. GARRETT, WENTZ, G.JACKSON</t>
  </si>
  <si>
    <t>COUSINS, GORDON. INGRAM, MASON,  2ND RND PICK 2018, 1ST RND PICK 2019</t>
  </si>
  <si>
    <t>DOUBLE O'S</t>
  </si>
  <si>
    <t>SHAQ THOMPSON</t>
  </si>
  <si>
    <t>FRANCHISE PLAYERS</t>
  </si>
  <si>
    <t>PICKS</t>
  </si>
  <si>
    <t>R.WAGNER</t>
  </si>
  <si>
    <t>D.KING</t>
  </si>
  <si>
    <t>JABRIL.PEPPERS</t>
  </si>
  <si>
    <t>PEPPERS, 7TH RND PICK 2019</t>
  </si>
  <si>
    <t>APPLE, 6TH RND PICK 2019</t>
  </si>
  <si>
    <t>scrimmage since they do not have to cover the flat/look-in zones).</t>
  </si>
  <si>
    <t>when referring to the quarterback’s Must Run column. Using the key die reading refer to the Shadowing Quarterback Chart.</t>
  </si>
  <si>
    <t xml:space="preserve"> If shadowing is successful, </t>
  </si>
  <si>
    <t>HUNT</t>
  </si>
  <si>
    <t>BEASLEY</t>
  </si>
  <si>
    <r>
      <t xml:space="preserve">• 2 men in the zone it is incomplete. with a chance of INT, </t>
    </r>
    <r>
      <rPr>
        <b/>
        <u/>
        <sz val="10"/>
        <color rgb="FF000000"/>
        <rFont val="Times"/>
      </rPr>
      <t>DEFENSE</t>
    </r>
    <r>
      <rPr>
        <sz val="10"/>
        <color rgb="FF000000"/>
        <rFont val="Times"/>
      </rPr>
      <t xml:space="preserve">  Roll 2 dice. If 2 or 12 are rolled the pass is intercepted. Use flat pass interception procedures to determine interception return.)</t>
    </r>
  </si>
  <si>
    <t>OT</t>
  </si>
  <si>
    <t>TUNSIL, DAVIS, QUINN</t>
  </si>
  <si>
    <t>MIXON. R.ALLEN, J.ADAMS</t>
  </si>
  <si>
    <t>DAVANTE ADAMS</t>
  </si>
  <si>
    <t>SKINS 1ST RND PICK 2019, DESEAN JACKSON</t>
  </si>
  <si>
    <t xml:space="preserve">TATE, SHERMAN, </t>
  </si>
  <si>
    <t>X.RHODES, 3RD RND PICK 2019</t>
  </si>
  <si>
    <t>• Not overridden by 6 DB formation – remember that you can have 4 men in the SP column and it negates this.</t>
  </si>
  <si>
    <t>WOODYARD</t>
  </si>
  <si>
    <t>D.BUCANNON, 4TH RND PICK 2019</t>
  </si>
  <si>
    <t>L.WILLIAMS, P.BOWN</t>
  </si>
  <si>
    <t>L.FLOYD, J.REED</t>
  </si>
  <si>
    <t>11-5</t>
  </si>
  <si>
    <t>6 WARRIUZZ</t>
  </si>
  <si>
    <t>5 SKELETORS</t>
  </si>
  <si>
    <t>14-2</t>
  </si>
  <si>
    <t>3 MADDOGS</t>
  </si>
  <si>
    <t>4 AXMEN</t>
  </si>
  <si>
    <t>1 SKINS</t>
  </si>
  <si>
    <t>2 SURFERS</t>
  </si>
  <si>
    <t>3-13</t>
  </si>
  <si>
    <t>M.JACK, D.LEWIS,  7TH RND PICK 2019</t>
  </si>
  <si>
    <t>J.MIXON, 2ND PICK 4TH RND 2019 (HURRICANES)</t>
  </si>
  <si>
    <t>C.HEYWARD</t>
  </si>
  <si>
    <t>M.GARRETT, 4TH RBD PICK 2019</t>
  </si>
  <si>
    <t>C.JORDON, 3RD RND PICK 2019</t>
  </si>
  <si>
    <t>STANDINGS 2019</t>
  </si>
  <si>
    <t>THE OFFICIAL 2019 A2 STRATO FOOTBALL SCHEDULE</t>
  </si>
  <si>
    <t>Axmen</t>
  </si>
  <si>
    <t xml:space="preserve">Jordan, Cameron </t>
  </si>
  <si>
    <t>E.EBRON</t>
  </si>
  <si>
    <t>2rd RND PICK 2019 9(AX)</t>
  </si>
  <si>
    <t>Allen, Josh</t>
  </si>
  <si>
    <t>Mayfield, Baker</t>
  </si>
  <si>
    <t>Barkley, Saquon</t>
  </si>
  <si>
    <t>Chubb, Nick</t>
  </si>
  <si>
    <t>Edwards, Gus</t>
  </si>
  <si>
    <t>Hines, Nyheim</t>
  </si>
  <si>
    <t>Goedert, Dallas</t>
  </si>
  <si>
    <t>Moore, D.J.</t>
  </si>
  <si>
    <t>Ridley, Calvin</t>
  </si>
  <si>
    <t>Sutton, Courtland</t>
  </si>
  <si>
    <t>Teller, Wyatt</t>
  </si>
  <si>
    <t>Ragnow, Frank</t>
  </si>
  <si>
    <t>O'Neill, Brian</t>
  </si>
  <si>
    <t>Smith, Braden</t>
  </si>
  <si>
    <t>Dickson, Michael</t>
  </si>
  <si>
    <t>Armstead, Arik</t>
  </si>
  <si>
    <t>Payne, Da'Ron</t>
  </si>
  <si>
    <t>Vea, Vita</t>
  </si>
  <si>
    <t>Chubb, Bradley</t>
  </si>
  <si>
    <t>Smith, Roquan</t>
  </si>
  <si>
    <t>Alexander, Jaire</t>
  </si>
  <si>
    <t>Ward, Denzel</t>
  </si>
  <si>
    <t>Ward, Jimmie</t>
  </si>
  <si>
    <t>Hughes, Mike</t>
  </si>
  <si>
    <t>Jackson, JC</t>
  </si>
  <si>
    <t>Bates III, Jesse</t>
  </si>
  <si>
    <t>Hooker, Malik</t>
  </si>
  <si>
    <t>James, Derwin</t>
  </si>
  <si>
    <t>Fitzpatrick, Minkah</t>
  </si>
  <si>
    <t>Reid, Justin</t>
  </si>
  <si>
    <t xml:space="preserve">MODIFIED 2018 </t>
  </si>
  <si>
    <t>MODIFIED 4/19</t>
  </si>
  <si>
    <r>
      <t xml:space="preserve">right inside linebacker </t>
    </r>
    <r>
      <rPr>
        <b/>
        <sz val="10"/>
        <color rgb="FFFF0000"/>
        <rFont val="Times New Roman"/>
        <family val="1"/>
      </rPr>
      <t>MAY</t>
    </r>
    <r>
      <rPr>
        <sz val="10"/>
        <color theme="1"/>
        <rFont val="Times New Roman"/>
        <family val="1"/>
      </rPr>
      <t xml:space="preserve"> play in the right part of the look-in zone next to the right outside linebacker.</t>
    </r>
  </si>
  <si>
    <r>
      <t xml:space="preserve">The left inside linebacker </t>
    </r>
    <r>
      <rPr>
        <b/>
        <sz val="10"/>
        <color rgb="FFFF0000"/>
        <rFont val="Times New Roman"/>
        <family val="1"/>
      </rPr>
      <t>MAY</t>
    </r>
    <r>
      <rPr>
        <b/>
        <sz val="10"/>
        <color theme="1"/>
        <rFont val="Times New Roman"/>
        <family val="1"/>
      </rPr>
      <t xml:space="preserve"> </t>
    </r>
    <r>
      <rPr>
        <sz val="10"/>
        <color theme="1"/>
        <rFont val="Times New Roman"/>
        <family val="1"/>
      </rPr>
      <t xml:space="preserve">play in the left part of the look-in zone next to the left outside linebacker and the </t>
    </r>
  </si>
  <si>
    <t>OR THESE PLAYERS MAY SWITCH ON EACH PLAY AFTER THE OFFENSE IS SET.</t>
  </si>
  <si>
    <t>LINEBACKERS ON THE DEFENSIVE LINE INSIDE THE 10 YARD LINE</t>
  </si>
  <si>
    <t>inside the 10– on HRP BHZ readings use the player whos default position is directly behind the attacked zone or the highest rated MLB on Linebuck readings.</t>
  </si>
  <si>
    <t>AMENDED 4/19</t>
  </si>
  <si>
    <r>
      <t>·</t>
    </r>
    <r>
      <rPr>
        <b/>
        <sz val="16"/>
        <color theme="1"/>
        <rFont val="Times New Roman"/>
        <family val="1"/>
      </rPr>
      <t>       Inside the Defensive 10- Yard Line</t>
    </r>
  </si>
  <si>
    <t xml:space="preserve">» Play will be continued FOR ONE 10-minute period OR a winner is declared. Each team must possess or have the opportunity to possess the ball </t>
  </si>
  <si>
    <t>A SPECIAL TEAM PLAYER DRAFTED DURING THE WAIVER WIRE MUST PLAY THAT SEASON AS A</t>
  </si>
  <si>
    <t>RETURN MAN IN ADDITIONAL TO OTHER POSITIONS PLAYED. HE MUST BE USED AS A STARTER ON SPECIAL TEAMS</t>
  </si>
  <si>
    <t>May run sweeps from the wr positions in any formation that has wr's</t>
  </si>
  <si>
    <t>under this roll his *number applies ( EX. *2 vs. BB w/ pass blocker of 4 = 2 vs. 4 )</t>
  </si>
  <si>
    <t>EX. PASS RUSHER 12*5  VS BB  X4 IS THE ROLL. THIS REQUIRES A REROLL OF THE KEY DIE, NOW FOLLOW</t>
  </si>
  <si>
    <t>THE D1 PROCEDURE EXCEPT DO NOT ADD THE ASTERISK TO THE PASS RUSH. IT WOULD BE A 12 VS THE RESULT OF THE KEY DIE.</t>
  </si>
  <si>
    <t>On re-rolls of (X 3-6) do not add the asterisk rating to the pass rush just use the pass rush number alone</t>
  </si>
  <si>
    <t xml:space="preserve">This only occurs on Flat pass readings on the QB card, where parenthesis ( ) are present. </t>
  </si>
  <si>
    <t>Accept the stated yardage inside the parenthesis and consider it a completed pass,</t>
  </si>
  <si>
    <t>DOUBLE OO</t>
  </si>
  <si>
    <t>2ND RND, AND 5TH RND PICK 2019</t>
  </si>
  <si>
    <t>T.COLEMAN</t>
  </si>
  <si>
    <t>R.OKUNG</t>
  </si>
  <si>
    <t>UPDATE 4/19</t>
  </si>
  <si>
    <t>WRs WITH A RB OR RBs WITH A WR. CARD (ie.) END RUN COLUMN</t>
  </si>
  <si>
    <t xml:space="preserve">SPLIT END OR, HALFBACK POSITION SWEEP RIGHT,  </t>
  </si>
  <si>
    <t xml:space="preserve"> FLANKER, OR TIGHT END POSITION SWEEP LEFT.</t>
  </si>
  <si>
    <t>PLACE THE OTHER RB, HB, FB IN THE FULL BACK POSITION</t>
  </si>
  <si>
    <t>IN THE 3 WIDE FORMATION IN ORDER TO SWEEP THE BALL THE WR/HB OR HB/WR MUST BE IN THE HB POSITION AND SWEEP RIGHT.</t>
  </si>
  <si>
    <t>INSIDE LINE BACKER STACK</t>
  </si>
  <si>
    <t xml:space="preserve">E. GRIFFEN </t>
  </si>
  <si>
    <t>4TH RND PICK 2019</t>
  </si>
  <si>
    <t>7TH RND PICK 2019 #55</t>
  </si>
  <si>
    <t>DUKE JOHNSON</t>
  </si>
  <si>
    <t>THE TAG CAN BE USED A 2ND CONSECUTIVE YEAR ON THE SAME PLAYER AT THE COST OF A 6TH ROUND PICK</t>
  </si>
  <si>
    <t>These players are also tradable.  You can only protect 3 of them as IR players, any other uncarded players will have to be one of your 53 available players.   </t>
  </si>
  <si>
    <t>7TH RND PICK 2019</t>
  </si>
  <si>
    <t xml:space="preserve"> K.SHORT</t>
  </si>
  <si>
    <t>DIX FS.</t>
  </si>
  <si>
    <t>NJOKU</t>
  </si>
  <si>
    <t>Hendrickson, Trey</t>
  </si>
  <si>
    <t>C.DUNLAP, J.BITONIO</t>
  </si>
  <si>
    <t>T.TURNER, 3RD RND PICK 20</t>
  </si>
  <si>
    <t>3RD RND PICK #24 (THEIR OWN)</t>
  </si>
  <si>
    <t>A.CASTONZO LT, J. MCCOURTY CB</t>
  </si>
  <si>
    <t>The offensive team may not throw a long pass or a flat pass inside the opponent’s 10-yard line.</t>
  </si>
  <si>
    <t>ADDED 2019</t>
  </si>
  <si>
    <t>INSIDE LINEBACKERS CAN SWAP INSIDE POSITIONS ON ANY PLAY WITHOUT NOTICE.</t>
  </si>
  <si>
    <r>
      <t xml:space="preserve">SPECIAL TEAM PLAYERS DRAFTED </t>
    </r>
    <r>
      <rPr>
        <b/>
        <i/>
        <sz val="11"/>
        <color rgb="FFFF0000"/>
        <rFont val="Calibri"/>
        <family val="2"/>
        <scheme val="minor"/>
      </rPr>
      <t xml:space="preserve">MUST PLAY AS YOUR STARTING SPECIAL TEAMERS </t>
    </r>
    <r>
      <rPr>
        <sz val="11"/>
        <color rgb="FF000000"/>
        <rFont val="Calibri"/>
        <family val="2"/>
        <scheme val="minor"/>
      </rPr>
      <t>IN ADDITION TO OTHER POSITIONS</t>
    </r>
    <r>
      <rPr>
        <b/>
        <u/>
        <sz val="11"/>
        <color rgb="FFFF0000"/>
        <rFont val="Calibri"/>
        <family val="2"/>
        <scheme val="minor"/>
      </rPr>
      <t>. PASSED 4/19</t>
    </r>
  </si>
  <si>
    <t>D.DOTSON</t>
  </si>
  <si>
    <t>6TH RND PICK 19</t>
  </si>
  <si>
    <r>
      <t> </t>
    </r>
    <r>
      <rPr>
        <b/>
        <sz val="16"/>
        <color theme="1"/>
        <rFont val="Times New Roman"/>
        <family val="1"/>
      </rPr>
      <t>CHANGE OF POSSESSION</t>
    </r>
  </si>
  <si>
    <r>
      <t>BLOCKED PUNT RECOVERY</t>
    </r>
    <r>
      <rPr>
        <sz val="16"/>
        <color theme="1"/>
        <rFont val="Times New Roman"/>
        <family val="1"/>
      </rPr>
      <t xml:space="preserve"> – </t>
    </r>
  </si>
  <si>
    <r>
      <t xml:space="preserve">NFL OVERTIME IS NOW 10 MIN.  </t>
    </r>
    <r>
      <rPr>
        <b/>
        <sz val="18"/>
        <color rgb="FFFF0000"/>
        <rFont val="Calibri"/>
        <family val="2"/>
        <scheme val="minor"/>
      </rPr>
      <t>PASSED 4/19</t>
    </r>
  </si>
  <si>
    <t>5TH RND PICK #42</t>
  </si>
  <si>
    <t>3RD RND PICK 2020</t>
  </si>
  <si>
    <t>AMUKAMARA CB, M.THOMAS WR</t>
  </si>
  <si>
    <t>KJ WRIGHT, O.BECKHAM</t>
  </si>
  <si>
    <t>1ST RND PICK 2020</t>
  </si>
  <si>
    <t>4TH RND PICK #28</t>
  </si>
  <si>
    <t>R.WAGNER RT, M.REMMERS RG</t>
  </si>
  <si>
    <t>+5  OR +2</t>
  </si>
  <si>
    <t xml:space="preserve"> +1</t>
  </si>
  <si>
    <t>+0 OR  -2</t>
  </si>
  <si>
    <t>+2 OR -1</t>
  </si>
  <si>
    <t>-7</t>
  </si>
  <si>
    <t xml:space="preserve">+ 1 </t>
  </si>
  <si>
    <t>WAR            GOEF</t>
  </si>
  <si>
    <t>V.BELL SS.</t>
  </si>
  <si>
    <t>J.ADDAE FS, 6TH RND PICK2020</t>
  </si>
  <si>
    <t xml:space="preserve">You MUST have at least 5 players on the line of scrimmage to defensive back blitz. (including the DB blitzing). </t>
  </si>
  <si>
    <t xml:space="preserve">(Considered the “Sniper Scope”).  </t>
  </si>
  <si>
    <t xml:space="preserve"> All readings of receiver for the uncovered receiver in the short and long pass zones only on the defensive cards, result in a long gain!</t>
  </si>
  <si>
    <t xml:space="preserve"> After making the normal adjustment for linebackers blitzing -    *</t>
  </si>
  <si>
    <t>Treat the blitzing player as a “High LB” with a pass rush rating of 0 (12) 4*.</t>
  </si>
  <si>
    <t xml:space="preserve">You can blitz any defensive back or safety that is assigned coverage at any time unannounced. </t>
  </si>
  <si>
    <t xml:space="preserve">You must call pass and it is considered no defender on the reciever he was covering. </t>
  </si>
  <si>
    <t>2ND RND PICK#10, 3RD RND PICK,</t>
  </si>
  <si>
    <t>16/9/2018</t>
  </si>
  <si>
    <t>CHILI</t>
  </si>
  <si>
    <t>WILD</t>
  </si>
  <si>
    <t>2019 CHAMPION</t>
  </si>
  <si>
    <t>#1 OVERALL 19, 2ND RND PICK 19, 3RD RND PICK 19, 3RD RND PICK 20</t>
  </si>
  <si>
    <t>37 OVERALL 19, 3RD RND PICK#25 19, JJ. WATT, J. HICKS.</t>
  </si>
  <si>
    <t>C.WENTZ, J.ADAMS, Z.LINE, 5TH RND PICK 19, 3RD RND PICK 2020</t>
  </si>
  <si>
    <t>A. COOPER, S.MASON, J.JOHNSON, T.SMITH</t>
  </si>
  <si>
    <t>#21 3RD RND PICK 19</t>
  </si>
  <si>
    <t>#27 3RD RND PICK 19, M.STAFFORD</t>
  </si>
  <si>
    <t>D.ALLEN TE</t>
  </si>
  <si>
    <t>7TH RND PICK 20</t>
  </si>
  <si>
    <t>A.TALIB</t>
  </si>
  <si>
    <t>A.HURNS</t>
  </si>
  <si>
    <t>H</t>
  </si>
  <si>
    <r>
      <t xml:space="preserve">THIS MAY ONLY BE USED ON PLAYERS AQUIRED BEFORE THE RATINGS COME OUT. </t>
    </r>
    <r>
      <rPr>
        <b/>
        <sz val="12"/>
        <color rgb="FFFF0000"/>
        <rFont val="Calibri"/>
        <family val="2"/>
        <scheme val="minor"/>
      </rPr>
      <t>MODIFIED 2019</t>
    </r>
  </si>
  <si>
    <t>Players who are rated at “CB” are used when an additional defensive back is needed to fill out a formation.  </t>
  </si>
  <si>
    <t>Typically they are called nickelbacks or slot cornerbacks.  </t>
  </si>
  <si>
    <t xml:space="preserve">They are not rated to play Left Cornerback (LCB) or Right Cornerback (RCB) </t>
  </si>
  <si>
    <t>as they did not primarily play those positions.  </t>
  </si>
  <si>
    <t xml:space="preserve">However, they can be used as substitutes in those positions with the following adjustment: </t>
  </si>
  <si>
    <t> If the CB is rated as a “6” defensively then count him as a “5” defensively when playing LCB or RCB.  </t>
  </si>
  <si>
    <t xml:space="preserve">All "4" RATED CB’s should be counted as a “0” defensively when playing LCB or RCB. </t>
  </si>
  <si>
    <t xml:space="preserve"> IMPORTANT: This rule only applies to the 2017 and later NFL season </t>
  </si>
  <si>
    <t xml:space="preserve">In this way, the sub cornerback/defensive back now rated  5 will be a 4 outside, </t>
  </si>
  <si>
    <t>as he probably would have been in that role.</t>
  </si>
  <si>
    <t xml:space="preserve"> The only benefit of playing the man there is roster flexibility. </t>
  </si>
  <si>
    <t>The occasional slot cornerback rated 6 will have rated value as a 5.</t>
  </si>
  <si>
    <t>NICKLE CORNER BACK RULES</t>
  </si>
  <si>
    <t xml:space="preserve">"4"s would be a zero </t>
  </si>
  <si>
    <t xml:space="preserve">PLAYING A “NICKLE CB” OR “Defensive Back” AT LEFT CORNERBACK OR RIGHT CORNERBACK </t>
  </si>
  <si>
    <t>AS IN OTHER PASS RUSH. SCENARIOS</t>
  </si>
  <si>
    <t>MODFIED 2019</t>
  </si>
  <si>
    <t>LW  R.SMITH</t>
  </si>
  <si>
    <t>AXL  L.JACKSON</t>
  </si>
  <si>
    <t>SUR  D.JAMES</t>
  </si>
  <si>
    <t>SUR  Q.NELSON</t>
  </si>
  <si>
    <t>LW D.PAYNE</t>
  </si>
  <si>
    <t>AX J.GRANT</t>
  </si>
  <si>
    <t>2XOS  N.CHUBB</t>
  </si>
  <si>
    <t>2XOS J.BROWN</t>
  </si>
  <si>
    <t>2XOS J.SCHOBERT</t>
  </si>
  <si>
    <t>AX D.FORD</t>
  </si>
  <si>
    <t>2XOS B.CARR</t>
  </si>
  <si>
    <t>2XOS P.DESIR</t>
  </si>
  <si>
    <t>2XOS CJ.UZOMAH</t>
  </si>
  <si>
    <t>HUR E.GOLDMAN</t>
  </si>
  <si>
    <t>SKI K.JOHNSON</t>
  </si>
  <si>
    <t>AX A.JANOVICH</t>
  </si>
  <si>
    <t>HUR C.RIDLEY</t>
  </si>
  <si>
    <t>MAD D.KENNARD</t>
  </si>
  <si>
    <t>LW C.CARSON</t>
  </si>
  <si>
    <t>WAR K.FULLER</t>
  </si>
  <si>
    <t>WAR A.HARRIS</t>
  </si>
  <si>
    <t>WAR J.THUNNEY</t>
  </si>
  <si>
    <t>AX M.HOOKER</t>
  </si>
  <si>
    <t>WAR M.PENNEL</t>
  </si>
  <si>
    <t>WAR S.MICHEL</t>
  </si>
  <si>
    <t>WAR L.WILLSON</t>
  </si>
  <si>
    <t>SKE B.MAYFIELD</t>
  </si>
  <si>
    <t>SUR K.VANDER ESCH</t>
  </si>
  <si>
    <t>SUR R.KELLY</t>
  </si>
  <si>
    <t>SKE J.REID</t>
  </si>
  <si>
    <t>SKE H.LANDRY</t>
  </si>
  <si>
    <t>SKE J.REED</t>
  </si>
  <si>
    <t>SKE M.WILLIAMS</t>
  </si>
  <si>
    <t>HUR C.JONES</t>
  </si>
  <si>
    <t>HUR D.WARD</t>
  </si>
  <si>
    <t>AX G.EDWARDS</t>
  </si>
  <si>
    <t>AX R.WOODS</t>
  </si>
  <si>
    <t>AX T.MOTON</t>
  </si>
  <si>
    <t>AX M.GLOWINSKI</t>
  </si>
  <si>
    <t>SUR M.MCGLINCHY</t>
  </si>
  <si>
    <t>SKE X.HOWARD</t>
  </si>
  <si>
    <t>SURJ.ALEXANDER</t>
  </si>
  <si>
    <t>SKE P.LINDSAY</t>
  </si>
  <si>
    <t>SUR M.FITPATRICK</t>
  </si>
  <si>
    <t>LW E.FISHER</t>
  </si>
  <si>
    <t>LW R.FOSTER</t>
  </si>
  <si>
    <t>SUR J.ALLEN</t>
  </si>
  <si>
    <t>MAD S.BARKLEY</t>
  </si>
  <si>
    <t>MAD T.BURTON</t>
  </si>
  <si>
    <t>HUR M.HUMPHRIES</t>
  </si>
  <si>
    <t>MAD FRANCHISE TAG FLOWERS LE TO RE</t>
  </si>
  <si>
    <t>LW B.CHUBB</t>
  </si>
  <si>
    <t>2XOS M.MILANO</t>
  </si>
  <si>
    <t>HUR W.HERNANDEZ</t>
  </si>
  <si>
    <t>2XOS D.GOEDERT</t>
  </si>
  <si>
    <t>SKI M.HUNT</t>
  </si>
  <si>
    <t>SKI S.TUITT</t>
  </si>
  <si>
    <t>LW S.DARNOLD</t>
  </si>
  <si>
    <t>DOUBLE Os</t>
  </si>
  <si>
    <t>R.WOODS</t>
  </si>
  <si>
    <t>L.GUY</t>
  </si>
  <si>
    <t>3RD RND PICK #19, 5TH RND PICK 43 AND #1 PICK 2020</t>
  </si>
  <si>
    <t>61ST PICK  7TH RND PICK 19</t>
  </si>
  <si>
    <t>3RD RND PICK 20</t>
  </si>
  <si>
    <t>SKE M.ANDREWS</t>
  </si>
  <si>
    <t>D.TRAVATHAN,</t>
  </si>
  <si>
    <t xml:space="preserve">DOUBLE OS </t>
  </si>
  <si>
    <t>4TH RND PICK 20</t>
  </si>
  <si>
    <t>M.HUMPHREY</t>
  </si>
  <si>
    <t>L.RYAN, 6TH RND PICK 20</t>
  </si>
  <si>
    <t>D.WESTBROOK, S.DARNOLD, 2ND RND PICK 20</t>
  </si>
  <si>
    <t>B.MAYFIELD,M.WILLIAMS</t>
  </si>
  <si>
    <t xml:space="preserve">HURRICANES </t>
  </si>
  <si>
    <t>WAIVER WIRE AND MUST BE USED AS SPECIAL</t>
  </si>
  <si>
    <t xml:space="preserve"> TEAMS PLAYERS IN ADDITION TO ANY</t>
  </si>
  <si>
    <t>OTHER POSITION</t>
  </si>
  <si>
    <t>PTERSON, JENKINS</t>
  </si>
  <si>
    <t>AMOS, BOUYE, 2ND RND PICK 2020</t>
  </si>
  <si>
    <t xml:space="preserve">                                                                                                                                                                                                                                                                                                                                                                                                                                                                                                                                                                                                                                                                                                                                                                                                                                                                                                                                                                                                                                                                                                                                                                                                                                                                                                                                                                                                                                                                                                                                                                                                                                                                                                                                                                                                                                                                                                                                                                                                                                                                                                                                                                                                                                                                                                                                                                                                                                                                                                                                                                                                                                                                                                                                                                                                                                                                                                                                                                                                                                                                                                                                                                                                                                                                                                                                                                                                                                                                                                                                                                                                                                                                                                                                                                                                                                                                                                                                                                                                                                                                                                                                                                                                                                                                                                                                                                                                                                                                                                                                                                                                                                                                                                                                                                                                                                                                                                                                                                                                                                                                                                                                                                                                                                                                                                                                                                                                                                                                                                                                                                                                                                                                                                                                                                                                                                                                                                                                                                                                                                                                                                                                                                                                                                                                                                                                                                                                                                                                                                                                                                                                                                                                                                                                                                                                                                                                                                                                                                                                                                                                                                                                                                                                                                                                                                                                                                                                                                                                                                                                                                                                   </t>
  </si>
  <si>
    <t>CHUNG</t>
  </si>
  <si>
    <t>K.DRAKE KR2</t>
  </si>
  <si>
    <t>HUR E.JACKSON</t>
  </si>
  <si>
    <t>MAD D.LENARD</t>
  </si>
  <si>
    <t>MAD L.WALLACE</t>
  </si>
  <si>
    <t>MAD A.ROBERTS</t>
  </si>
  <si>
    <t>QUARTERBACK LINEBUCK / MUST RUN / END RUNS FUMBLES</t>
  </si>
  <si>
    <t>WHEN REPLACING AN INJURED OFFENSIVE LINEMAN (RT) OR OTHER LINEMAN WITH A PLAYER RATED AT A DIFFERENT POSITION</t>
  </si>
  <si>
    <t>REDUCE HIS RUN BLOCK RATING BY ONE.</t>
  </si>
  <si>
    <t>D.HENRY, V,BELL, J.GAROPPOLO, R.DARBY, 5TH RND PICK 2020</t>
  </si>
  <si>
    <t>J.JOHNSON SS, S.GILMORE CB</t>
  </si>
  <si>
    <t>OOG / DP in Blitz Zone</t>
  </si>
  <si>
    <t>OOT / DP in Blitz Zone</t>
  </si>
  <si>
    <t>J. REED TE</t>
  </si>
  <si>
    <t>M.JONES</t>
  </si>
  <si>
    <t xml:space="preserve">This defense cannot be used inside your 10-yard line (you don’t need this defense because inside your own 10 the linebackers are always positioned on the line of </t>
  </si>
  <si>
    <t xml:space="preserve">The aforementioned described movement only occurs with passes to flankers. The right cornerback is assumed to be covering the second tight end. </t>
  </si>
  <si>
    <t>Decrease all pass rush by 1 rating.</t>
  </si>
  <si>
    <t xml:space="preserve">When utilizing this defense, the defensive coach must call a pass defense. In a pass rush situation, increase the rating of the indicated player by one </t>
  </si>
  <si>
    <t>increase all individual linemen and blocking back run block by 1. if blocking backs rating is needed use the higher rating of the remaining backs.</t>
  </si>
  <si>
    <t>HAHA CLINTON DIX</t>
  </si>
  <si>
    <t>G.TATE</t>
  </si>
  <si>
    <t>MOSELY, KERRIGAN</t>
  </si>
  <si>
    <t>Z.CUNNINGHAM, PICKS 1,2,2 2O2O</t>
  </si>
  <si>
    <t>1ST, 7TH, M.BENNETT.</t>
  </si>
  <si>
    <t>HICKS, GUY, TALIB</t>
  </si>
  <si>
    <t>FISHER, ELLISON, J.ADDAE, 3RDRND PICK 2020</t>
  </si>
  <si>
    <t>STAFFORD, D.BROWN, J.JAMES</t>
  </si>
  <si>
    <t>J.KELCE, A.GATES</t>
  </si>
  <si>
    <t>HUDSON. M.ANDREWS</t>
  </si>
  <si>
    <t>AXMEN LAST SECOND RND PICK 2020</t>
  </si>
  <si>
    <t>J.GARAPPOLO</t>
  </si>
  <si>
    <t>GILMORE</t>
  </si>
  <si>
    <t>1ST RND PICK (SURFERS)</t>
  </si>
  <si>
    <t>LONE WILVERS</t>
  </si>
  <si>
    <t>B.BAKER, 3RD RND PICK 2020</t>
  </si>
  <si>
    <t>E.EBRON, 7TH RND PICK 2020</t>
  </si>
  <si>
    <t>PERFORMANCE</t>
  </si>
  <si>
    <t>DELETED</t>
  </si>
  <si>
    <r>
      <t xml:space="preserve">THIS MAY NOT BE USED ON PLAYERS AQUIRED AFTER THE RATINGS ARE KNOWN. </t>
    </r>
    <r>
      <rPr>
        <b/>
        <sz val="12"/>
        <color rgb="FFFF0000"/>
        <rFont val="Calibri"/>
        <family val="2"/>
        <scheme val="minor"/>
      </rPr>
      <t>MODFIED 2019</t>
    </r>
  </si>
  <si>
    <t>JUSTIN HUNTER WR, 2017 7TH RND PICK</t>
  </si>
  <si>
    <t>2 TEAMING A RECEIVER FREE SAFETY</t>
  </si>
  <si>
    <r>
      <t>·</t>
    </r>
    <r>
      <rPr>
        <b/>
        <sz val="10"/>
        <color rgb="FFFF0000"/>
        <rFont val="Times New Roman"/>
        <family val="1"/>
      </rPr>
      <t>       The offense must refer to the Receiver Double-Teamed column (Rec 2-tmd) for that type of pass on his quarterback’s card. Of course this would only occur if the white die reads 1, 2, or 3.</t>
    </r>
  </si>
  <si>
    <r>
      <t>·</t>
    </r>
    <r>
      <rPr>
        <b/>
        <sz val="7"/>
        <color theme="1"/>
        <rFont val="Times New Roman"/>
        <family val="1"/>
      </rPr>
      <t xml:space="preserve">       </t>
    </r>
    <r>
      <rPr>
        <b/>
        <sz val="10"/>
        <color theme="1"/>
        <rFont val="Times New Roman"/>
        <family val="1"/>
      </rPr>
      <t>If a reading of DEFENDER or DEFENSIVE BACK IN ZONE occurs, the defender is considered a 6</t>
    </r>
  </si>
  <si>
    <r>
      <t>·</t>
    </r>
    <r>
      <rPr>
        <b/>
        <sz val="11"/>
        <color rgb="FFFF0000"/>
        <rFont val="Times New Roman"/>
        <family val="1"/>
      </rPr>
      <t>       If a reading of RECEIVER occurs, refer to the right column on the receiver's card instead of the double teamed column (Rec 2-tmd column).</t>
    </r>
  </si>
  <si>
    <r>
      <t>·</t>
    </r>
    <r>
      <rPr>
        <b/>
        <sz val="11"/>
        <color theme="1"/>
        <rFont val="Times New Roman"/>
        <family val="1"/>
      </rPr>
      <t xml:space="preserve">       If the offense throws to the flat that is vacated by the Linebacker double teaming it is considered guessed wrong on both QB and receivers card </t>
    </r>
  </si>
  <si>
    <t>REGARDLESS if the linebacker doubles the correct receiver (empty is empty)</t>
  </si>
  <si>
    <r>
      <t>·</t>
    </r>
    <r>
      <rPr>
        <b/>
        <sz val="12"/>
        <color theme="1"/>
        <rFont val="Times New Roman"/>
        <family val="1"/>
      </rPr>
      <t>       If double teaming a Receiver who is attempting to catch a ball in a covered Flat pass zone the defender is a 6.</t>
    </r>
  </si>
  <si>
    <t xml:space="preserve">If a linebacker with coverage responsibilities is used to double-team another player, or is blitzing, his opponent is left open. </t>
  </si>
  <si>
    <r>
      <t>·</t>
    </r>
    <r>
      <rPr>
        <b/>
        <sz val="14"/>
        <color theme="1"/>
        <rFont val="Times New Roman"/>
        <family val="1"/>
      </rPr>
      <t xml:space="preserve">       Reassigning coverage responsibility – </t>
    </r>
  </si>
  <si>
    <t xml:space="preserve">however some double-teaming rules still apply. </t>
  </si>
  <si>
    <t xml:space="preserve">If the ball is thrown to this receiver then the FS automatically moves into the zone where the pass has been thrown. </t>
  </si>
  <si>
    <r>
      <t>·</t>
    </r>
    <r>
      <rPr>
        <b/>
        <sz val="7"/>
        <color theme="1"/>
        <rFont val="Times New Roman"/>
        <family val="1"/>
      </rPr>
      <t xml:space="preserve">       </t>
    </r>
    <r>
      <rPr>
        <b/>
        <sz val="10"/>
        <color theme="1"/>
        <rFont val="Times New Roman"/>
        <family val="1"/>
      </rPr>
      <t>You cannot reassign coverage to a receiver covered by a blitzing defensive back.</t>
    </r>
  </si>
  <si>
    <r>
      <t>·</t>
    </r>
    <r>
      <rPr>
        <b/>
        <sz val="7"/>
        <color theme="1"/>
        <rFont val="Times New Roman"/>
        <family val="1"/>
      </rPr>
      <t xml:space="preserve">       </t>
    </r>
    <r>
      <rPr>
        <b/>
        <sz val="10"/>
        <color theme="1"/>
        <rFont val="Times New Roman"/>
        <family val="1"/>
      </rPr>
      <t xml:space="preserve">When a linebacker double-teams a receiver, he automatically vacates his flat pass zone to all receivers (including the receiver he has double teamed). </t>
    </r>
  </si>
  <si>
    <r>
      <t>·</t>
    </r>
    <r>
      <rPr>
        <b/>
        <sz val="7"/>
        <color theme="1"/>
        <rFont val="Times New Roman"/>
        <family val="1"/>
      </rPr>
      <t xml:space="preserve">       </t>
    </r>
    <r>
      <rPr>
        <b/>
        <sz val="10"/>
        <color theme="1"/>
        <rFont val="Times New Roman"/>
        <family val="1"/>
      </rPr>
      <t>Another linebacker can move into the flat or look-in area to provide zone coverage but does not cover the designated receiver.</t>
    </r>
  </si>
  <si>
    <t>8-8</t>
  </si>
  <si>
    <t>7-9</t>
  </si>
  <si>
    <t>10-6</t>
  </si>
  <si>
    <t>AXMEN 4</t>
  </si>
  <si>
    <t>SKELETORS 3</t>
  </si>
  <si>
    <t>HURRICANES 5</t>
  </si>
  <si>
    <t>MADDOGS 6</t>
  </si>
  <si>
    <t>SURFERS 1</t>
  </si>
  <si>
    <t>SKINS 2</t>
  </si>
  <si>
    <t>4TH RND PICK #29 2019</t>
  </si>
  <si>
    <t>MWS</t>
  </si>
  <si>
    <t>MADWOLVES</t>
  </si>
  <si>
    <t>THE OFFICIAL 2020 A2 STRATO FOOTBALL SCHEDULE</t>
  </si>
  <si>
    <r>
      <rPr>
        <b/>
        <sz val="10"/>
        <color theme="1"/>
        <rFont val="Times New Roman"/>
        <family val="1"/>
      </rPr>
      <t xml:space="preserve"> If it is completed and the black die reading is X</t>
    </r>
    <r>
      <rPr>
        <sz val="10"/>
        <color theme="1"/>
        <rFont val="Times New Roman"/>
        <family val="1"/>
      </rPr>
      <t>,  A fumble may occur.</t>
    </r>
  </si>
  <si>
    <r>
      <t xml:space="preserve"> Refer to the key die number,</t>
    </r>
    <r>
      <rPr>
        <b/>
        <sz val="10"/>
        <color theme="1"/>
        <rFont val="Times New Roman"/>
        <family val="1"/>
      </rPr>
      <t xml:space="preserve"> if it is a roll of </t>
    </r>
    <r>
      <rPr>
        <b/>
        <sz val="12"/>
        <color theme="1"/>
        <rFont val="Times New Roman"/>
        <family val="1"/>
      </rPr>
      <t>1</t>
    </r>
    <r>
      <rPr>
        <b/>
        <sz val="10"/>
        <color theme="1"/>
        <rFont val="Times New Roman"/>
        <family val="1"/>
      </rPr>
      <t xml:space="preserve"> the ball is on the ground.</t>
    </r>
    <r>
      <rPr>
        <sz val="10"/>
        <color theme="1"/>
        <rFont val="Times New Roman"/>
        <family val="1"/>
      </rPr>
      <t xml:space="preserve"> You would then roll two dice to decide who recovers 2-6,12 OFFENSE 7-11 DEFENSE.</t>
    </r>
  </si>
  <si>
    <t>X-1 IS ON THE GROUND</t>
  </si>
  <si>
    <r>
      <t>·</t>
    </r>
    <r>
      <rPr>
        <b/>
        <sz val="7"/>
        <color theme="1"/>
        <rFont val="Times"/>
      </rPr>
      <t xml:space="preserve">       </t>
    </r>
    <r>
      <rPr>
        <b/>
        <sz val="10"/>
        <color theme="1"/>
        <rFont val="Times"/>
      </rPr>
      <t>If the ball is re-fumbled back to offense after the defense rolls on the fumble chart - consider the play over with the offense maintaining possession.</t>
    </r>
  </si>
  <si>
    <t>If you Choose the option to PUNT OB (where there is subtracted yardage) - you still roll ALL FOUR DICE on the FIRST roll.</t>
  </si>
  <si>
    <r>
      <t xml:space="preserve">You can attempt this punt from anywhere. </t>
    </r>
    <r>
      <rPr>
        <b/>
        <sz val="10"/>
        <color theme="1"/>
        <rFont val="Times New Roman"/>
        <family val="1"/>
      </rPr>
      <t xml:space="preserve">You roll two dice to determine the original punt, then you roll all four dice and subtract the total of the three dice from the punt. </t>
    </r>
  </si>
  <si>
    <r>
      <t xml:space="preserve">NFL teams almost always punt in this situation but we don't, you just subtract 15 yards from the kickoff. </t>
    </r>
    <r>
      <rPr>
        <b/>
        <sz val="10"/>
        <color theme="1"/>
        <rFont val="Times New Roman"/>
        <family val="1"/>
      </rPr>
      <t>If it is a Touchback you would return the kick from the 15 yard line.</t>
    </r>
  </si>
  <si>
    <t>When you roll for recovery, if the receiving team recovers it is a SAFETY, otherwise it will be a touchdown.</t>
  </si>
  <si>
    <t>LV</t>
  </si>
  <si>
    <t>Jacobs, Josh</t>
  </si>
  <si>
    <t>Mostert, Raheem</t>
  </si>
  <si>
    <t>Pollard, Tony</t>
  </si>
  <si>
    <t>Fant, Noah</t>
  </si>
  <si>
    <t>Waller, Darren</t>
  </si>
  <si>
    <t>Brown, A.J.</t>
  </si>
  <si>
    <t>Johnson, Diontae</t>
  </si>
  <si>
    <t>McLaurin, Terry</t>
  </si>
  <si>
    <t>Metcalfe, DK</t>
  </si>
  <si>
    <t>McCoy, Erik</t>
  </si>
  <si>
    <t>Jenkins, Elgton</t>
  </si>
  <si>
    <t>Boswell, Chris</t>
  </si>
  <si>
    <t>Olzewski, Gunner</t>
  </si>
  <si>
    <t>Crosby. Maxx</t>
  </si>
  <si>
    <t>Bosa, Nick</t>
  </si>
  <si>
    <t>Oliver, Ed</t>
  </si>
  <si>
    <t>Okereke, Bobby</t>
  </si>
  <si>
    <t>Sweat, Montez</t>
  </si>
  <si>
    <t>Warner, Fred</t>
  </si>
  <si>
    <t>Burns, Brian</t>
  </si>
  <si>
    <t>Greenlaw, Dre</t>
  </si>
  <si>
    <t>SHORT YARDAGE DEFENSE RUN</t>
  </si>
  <si>
    <r>
      <rPr>
        <sz val="14"/>
        <rFont val="Times New Roman"/>
        <family val="1"/>
      </rPr>
      <t>*</t>
    </r>
    <r>
      <rPr>
        <sz val="14"/>
        <color rgb="FFFF0000"/>
        <rFont val="Times New Roman"/>
        <family val="1"/>
      </rPr>
      <t xml:space="preserve"> FOR THIS PLAY ADD THE ASTERISK TO THE SACK TOTAL NUMBER ON THE 'D" ROLL, *4+12=16 </t>
    </r>
    <r>
      <rPr>
        <sz val="14"/>
        <rFont val="Times New Roman"/>
        <family val="1"/>
      </rPr>
      <t>NOT ON THE "X"!</t>
    </r>
  </si>
  <si>
    <t>Exception: Inside the defensive 10-yard line, linebackers must be positioned on the line of scrimmage.</t>
  </si>
  <si>
    <t>INSIDE THE 10 YARD LINE THIS CANNOT OCCUR.</t>
  </si>
  <si>
    <t>CONSIDER THE CHECK DOWN ROLL  INSIDE THE 10 YARD LINE TO BE INCOMPLETE.</t>
  </si>
  <si>
    <t>DUMP OFF/CHECKDOWN CLARIFICATION</t>
  </si>
  <si>
    <r>
      <t xml:space="preserve">** If the MLB or </t>
    </r>
    <r>
      <rPr>
        <b/>
        <u/>
        <sz val="12"/>
        <color theme="1"/>
        <rFont val="Times New Roman"/>
        <family val="1"/>
      </rPr>
      <t>ONE</t>
    </r>
    <r>
      <rPr>
        <sz val="12"/>
        <color theme="1"/>
        <rFont val="Times New Roman"/>
        <family val="1"/>
      </rPr>
      <t xml:space="preserve"> of the ILBs in a 3-4 has slid into an outside flat and is NOT double teaming or blitzing:</t>
    </r>
  </si>
  <si>
    <t>C.RIDLEY</t>
  </si>
  <si>
    <r>
      <t xml:space="preserve">KELCE TE, B.JONES FS/ </t>
    </r>
    <r>
      <rPr>
        <sz val="11"/>
        <color rgb="FFFF0000"/>
        <rFont val="Chalkboard"/>
      </rPr>
      <t>PLAYER TO BE NAMED</t>
    </r>
  </si>
  <si>
    <t>2021 CHAMPION</t>
  </si>
  <si>
    <r>
      <t xml:space="preserve">HOME TEAM IS IN </t>
    </r>
    <r>
      <rPr>
        <b/>
        <i/>
        <sz val="16"/>
        <rFont val="Calibri"/>
        <family val="2"/>
        <scheme val="minor"/>
      </rPr>
      <t>BLACK</t>
    </r>
  </si>
  <si>
    <t>R.TANNEHILL</t>
  </si>
  <si>
    <t>J.CROWDER, 4TH RND PICK 2020, 4TH RND PICK 2021</t>
  </si>
  <si>
    <t>DOUBLE OO's</t>
  </si>
  <si>
    <t>DBOOS</t>
  </si>
  <si>
    <t>5TH RND PICK 2020</t>
  </si>
  <si>
    <t>HOWARD</t>
  </si>
  <si>
    <t>MERICILOUS</t>
  </si>
  <si>
    <t>3RD RND PICK 2021</t>
  </si>
  <si>
    <t>1ST RND PICK #6 OVERALL 2020 AND GAROPOLLO</t>
  </si>
  <si>
    <t>1ST RND PICK #3 OVERALL 2020 AND 3RD RND PICK 2020 AXMEN PICK</t>
  </si>
  <si>
    <t>R.REIFF</t>
  </si>
  <si>
    <t>DOUBLE OOS</t>
  </si>
  <si>
    <t>K PRATER, C JENSEN</t>
  </si>
  <si>
    <t>3RD RND PICK 2020(SURFERS)</t>
  </si>
  <si>
    <t>D.CARR</t>
  </si>
  <si>
    <t>1. DUMP OFF / CHECK DOWN RULE</t>
  </si>
  <si>
    <t>A. CHECK DOWN INSIDE THE 10 YARDLINE SHORT PASS ( INCOMPLETE).</t>
  </si>
  <si>
    <t>B. CHECK DOWN TO INTENDED RECEIVER FB/TE, SHORT OR LONG PASS (FB TO FB, OR TE TO TE) (INCOMPLETE).</t>
  </si>
  <si>
    <r>
      <t>CONSIDER THE CHECK DOWN ROLL  INSIDE THE 10 YARD LINE TO BE INCOMPLETE.</t>
    </r>
    <r>
      <rPr>
        <u/>
        <sz val="11"/>
        <color rgb="FF000000"/>
        <rFont val="Calibri"/>
        <family val="2"/>
        <scheme val="minor"/>
      </rPr>
      <t xml:space="preserve"> </t>
    </r>
  </si>
  <si>
    <t>MODIFIED 2020</t>
  </si>
  <si>
    <t>D.SLAY</t>
  </si>
  <si>
    <t>M.HOOKER</t>
  </si>
  <si>
    <t>2ND RND PICK 2020, 1ST, 3RD RND PICK 2021</t>
  </si>
  <si>
    <t>D.LEONARD</t>
  </si>
  <si>
    <t xml:space="preserve">LONG PASS </t>
  </si>
  <si>
    <t xml:space="preserve"> EVEN IF THE ORIGINAL CALL IS CORRECT.</t>
  </si>
  <si>
    <r>
      <t>RECEIVER ROLL ON THE DEFENSIVE CARD IN EMPTY LONG PASS ZONE IS GUESSED WRONG LIKE A FLAT PASS AND LBs.</t>
    </r>
    <r>
      <rPr>
        <sz val="12"/>
        <color theme="1"/>
        <rFont val="Calibri"/>
        <family val="2"/>
        <scheme val="minor"/>
      </rPr>
      <t xml:space="preserve"> </t>
    </r>
  </si>
  <si>
    <r>
      <t>WHEN THROWING A LONG PASS, IF THERE IS NO ONE IN THE LONG PASS ZONE,</t>
    </r>
    <r>
      <rPr>
        <sz val="12"/>
        <color rgb="FF000000"/>
        <rFont val="Calibri"/>
        <family val="2"/>
        <scheme val="minor"/>
      </rPr>
      <t xml:space="preserve"> </t>
    </r>
  </si>
  <si>
    <r>
      <t>ON A READING OF RECEIVER, CONSIDER THIS TO BE CALLED WRONG.</t>
    </r>
    <r>
      <rPr>
        <sz val="12"/>
        <color rgb="FF000000"/>
        <rFont val="Calibri"/>
        <family val="2"/>
        <scheme val="minor"/>
      </rPr>
      <t xml:space="preserve"> </t>
    </r>
  </si>
  <si>
    <t>ADDED JUNE 2020</t>
  </si>
  <si>
    <t xml:space="preserve">LIMIT THE WAIVER WIRE /SPECIAL TEAMS DRAFT TO 4 SPECIAL TEAMS PLAYERS SELECTIONS. (K,P,PR, KR) IN ANY COMBINATION OF 4    </t>
  </si>
  <si>
    <t>REMEMBER THESE PLAYERS MUST BE USED DURING GAME PLAY AT THEIR SPECIAL TEAM POSITION FOR THE ENTIRE GAME NOT JUST ONE PLAY.</t>
  </si>
  <si>
    <t>KICKERS MAY BE USED IN COMBINATION FOR EXTRA POINTS AND FIELD GOALS AND PUNT YARDAGES.</t>
  </si>
  <si>
    <t xml:space="preserve">RUN RATINGS REMAIN THE SAME. </t>
  </si>
  <si>
    <t>MODIFIED JUNE 2020</t>
  </si>
  <si>
    <t>BBs / TEs     BLOCKING BACK RATED TIGHT ENDS MAY NOW PLAY AS FULLBACKS</t>
  </si>
  <si>
    <r>
      <t>A TEAM MAY CUT A PLAYER AT ANYTIME DURING THE SEASON OR PLAYOFFS</t>
    </r>
    <r>
      <rPr>
        <b/>
        <u/>
        <sz val="12"/>
        <color rgb="FF000000"/>
        <rFont val="Calibri"/>
        <family val="2"/>
        <scheme val="minor"/>
      </rPr>
      <t>.</t>
    </r>
    <r>
      <rPr>
        <b/>
        <u/>
        <sz val="11"/>
        <color rgb="FF000000"/>
        <rFont val="Calibri"/>
        <family val="2"/>
        <scheme val="minor"/>
      </rPr>
      <t xml:space="preserve"> </t>
    </r>
  </si>
  <si>
    <t>THIS PLAYER WILL BE SUBJECTED TO THE WAIVER WIRE LAST PLACE TEAM TO FIRST IN ORDER OF LAST YEARS FINISH.</t>
  </si>
  <si>
    <t>A PLAYER CUT AFTER THE WAIVER WIRE IS CLOSED AND ROSTERS ARE SET, WILL BE MADE AVAILABE TO THE LEAGUE</t>
  </si>
  <si>
    <t>WORST TEAM TO FIRST TEAM, BASED ON LAST YEARS FININSH.</t>
  </si>
  <si>
    <t>IF YOU ARE AT THE ROSTER LIMIT A PLAYER MUST BE CUT IN ORDER TO ADD THE NEW PLAYER TO YOUR TEAM.</t>
  </si>
  <si>
    <t xml:space="preserve">YOU CANNOT CUT A ZZZ PLAYER FROM YOUR INJURED RESERVE LIST TO  ADD THIS PLAYER </t>
  </si>
  <si>
    <t>If you choose to bring up one linebacker  you have one of two choices.</t>
  </si>
  <si>
    <t xml:space="preserve">TIME OUTS </t>
  </si>
  <si>
    <t>L.COLLINS</t>
  </si>
  <si>
    <t>A.JANOVICH</t>
  </si>
  <si>
    <t>#1 2020, J BOSA, D.PAYNE, 4TH RND PICK 2020 (MW)</t>
  </si>
  <si>
    <t># 5 PICK 2020, 3RD RND PICK 2020, D HIGHTOWER, D.HOPKINS</t>
  </si>
  <si>
    <t>C.MATTHEWS</t>
  </si>
  <si>
    <t>5TH RND PICK 2021</t>
  </si>
  <si>
    <t>7TH RND PICK 2021</t>
  </si>
  <si>
    <t xml:space="preserve">SKINS </t>
  </si>
  <si>
    <t>KJ WRIGHT</t>
  </si>
  <si>
    <t>S.THOMPSON</t>
  </si>
  <si>
    <t>#23 OVERALL 3RD RND PICK SURFERS 2020, #61 7TH RND PICK 2020</t>
  </si>
  <si>
    <t>1ST RND PICK 2021, 3RD RND PICK (SKINS)2021</t>
  </si>
  <si>
    <t>K.BYARD, G.ATKINS, 7TH RND PICK 2020</t>
  </si>
  <si>
    <t>#5 OVERALL 2020,2ND RND PICK 2021, J.CONKLIN, D.LEONARD</t>
  </si>
  <si>
    <t>N.BRADHAM</t>
  </si>
  <si>
    <t>DOUBLE Oos</t>
  </si>
  <si>
    <t>J.MCCOURTY</t>
  </si>
  <si>
    <t>C.CARSON</t>
  </si>
  <si>
    <t>2ND RND PICK 2021</t>
  </si>
  <si>
    <t>carlhudson42@yahoo.com</t>
  </si>
  <si>
    <t>K.JACKSON</t>
  </si>
  <si>
    <t>NEW JUNE 2020</t>
  </si>
  <si>
    <t>IN ALL FORMATIONS. THEY MAY NOT RUN THE BALL.</t>
  </si>
  <si>
    <r>
      <t xml:space="preserve">situations respectively. </t>
    </r>
    <r>
      <rPr>
        <b/>
        <sz val="10"/>
        <color theme="1"/>
        <rFont val="Times New Roman"/>
        <family val="1"/>
      </rPr>
      <t>Increase each individual offensive linemen's run block and pass block rating by one (maximum is 6 for run 7 for pass ).</t>
    </r>
  </si>
  <si>
    <r>
      <t xml:space="preserve"> </t>
    </r>
    <r>
      <rPr>
        <b/>
        <sz val="10"/>
        <color theme="1"/>
        <rFont val="Times New Roman"/>
        <family val="1"/>
      </rPr>
      <t xml:space="preserve">he loses this ability). If the defensive coach is playing a short yardage defense and a short pass is thrown, </t>
    </r>
  </si>
  <si>
    <r>
      <rPr>
        <b/>
        <sz val="10"/>
        <color theme="1"/>
        <rFont val="Times New Roman"/>
        <family val="1"/>
      </rPr>
      <t>assume the short pass zone to be defended by three men. If the blocking back's ability rating is needed on a run, use the higher rated of the remaining two ba</t>
    </r>
    <r>
      <rPr>
        <sz val="10"/>
        <color theme="1"/>
        <rFont val="Times New Roman"/>
        <family val="1"/>
      </rPr>
      <t xml:space="preserve">cks. </t>
    </r>
  </si>
  <si>
    <t>7TH RND PICK 2020</t>
  </si>
  <si>
    <t>4TH RND PICK 2021</t>
  </si>
  <si>
    <t>M.BROCKERS</t>
  </si>
  <si>
    <t>J.CASEY</t>
  </si>
  <si>
    <t>B.CALLAHAN, 3RD RND PICK 2021</t>
  </si>
  <si>
    <t>J.SCHOBERT</t>
  </si>
  <si>
    <t>P.RIVERS</t>
  </si>
  <si>
    <t>M.BRIEDA, B.BAKER</t>
  </si>
  <si>
    <t>E.ELLIOT</t>
  </si>
  <si>
    <t>D.FREEMAN</t>
  </si>
  <si>
    <t>R.ELLISON</t>
  </si>
  <si>
    <t>J.CLOWNEY</t>
  </si>
  <si>
    <t>M.GOLDEN</t>
  </si>
  <si>
    <t>1ST RND PICK 2021</t>
  </si>
  <si>
    <t>A.COSTONZO</t>
  </si>
  <si>
    <r>
      <t>A FULLBACK MUST BE IN THE FULLBACK POSITION NOT A BB.</t>
    </r>
    <r>
      <rPr>
        <b/>
        <sz val="10"/>
        <color rgb="FFFF0000"/>
        <rFont val="Calibri"/>
        <family val="2"/>
        <scheme val="minor"/>
      </rPr>
      <t xml:space="preserve"> AMENDED 2020</t>
    </r>
  </si>
  <si>
    <t>AMENDED 2020</t>
  </si>
  <si>
    <t xml:space="preserve">Replace flanker and split end with third back and second tight end respectively. </t>
  </si>
  <si>
    <t>M.RYAN, 5TH RND PICK 2021 (SKINS)</t>
  </si>
  <si>
    <t>D.CARR, 2ND RND PICK 2021</t>
  </si>
  <si>
    <t>R.RAMCYZK</t>
  </si>
  <si>
    <r>
      <t>Maddogs</t>
    </r>
    <r>
      <rPr>
        <b/>
        <sz val="20"/>
        <rFont val="Helvetica"/>
      </rPr>
      <t>*</t>
    </r>
  </si>
  <si>
    <t>765-7019</t>
  </si>
  <si>
    <t>2ND AND 4TH RND PICK 2021 T.MOTON</t>
  </si>
  <si>
    <t>B.BROOKS</t>
  </si>
  <si>
    <t>ZIETLER, 6TH RND PICK 2021</t>
  </si>
  <si>
    <t>G</t>
  </si>
  <si>
    <t>Andrews, Mark</t>
  </si>
  <si>
    <t>Wilson, Russell</t>
  </si>
  <si>
    <t>J.HOUSTON</t>
  </si>
  <si>
    <t>B.MARTINEZ, R.QUINN,7TH RND PICK2021</t>
  </si>
  <si>
    <t>BACK OF D-CARD</t>
  </si>
  <si>
    <t>A.AMOS, E.FISHER, M.IUPATI</t>
  </si>
  <si>
    <t>T.SMITH, R.HAVERSTEIN</t>
  </si>
  <si>
    <t>J.FERGUSON</t>
  </si>
  <si>
    <t>DBOOS WALLER TE</t>
  </si>
  <si>
    <t>SKE BOSA    RDE</t>
  </si>
  <si>
    <t>AXM READER     DT</t>
  </si>
  <si>
    <t>SUR BARRETT    LLB</t>
  </si>
  <si>
    <t>SUR COLLINS     RT</t>
  </si>
  <si>
    <t>WAR  Z SMITH     RLB</t>
  </si>
  <si>
    <t>AXM  GODWIN     WR</t>
  </si>
  <si>
    <t>AXM   PARKER    WR</t>
  </si>
  <si>
    <t>MAD  PURCELL   DT</t>
  </si>
  <si>
    <t>MAD  VAN NOY    LLB</t>
  </si>
  <si>
    <t>MAD HIGBEE       TE</t>
  </si>
  <si>
    <t xml:space="preserve">MAD  DUNBAR    CB </t>
  </si>
  <si>
    <t>MAD MATTHEWS  LT</t>
  </si>
  <si>
    <t xml:space="preserve">MW FRANCHISE LEONARD RLB </t>
  </si>
  <si>
    <t>HUR KING            CB</t>
  </si>
  <si>
    <t xml:space="preserve">HUR CORREA      LLB    </t>
  </si>
  <si>
    <t>HUR KUPP          WR</t>
  </si>
  <si>
    <t>SKI WARD           FS</t>
  </si>
  <si>
    <t>MWS WARNER     MLB</t>
  </si>
  <si>
    <t>AXM  JACOBS     RB</t>
  </si>
  <si>
    <t>SUR EDWARDS   MLB</t>
  </si>
  <si>
    <t>MAD  BULAGA    RT</t>
  </si>
  <si>
    <t>SKE METCALF       WR</t>
  </si>
  <si>
    <t>SUR MURRAY      QB</t>
  </si>
  <si>
    <t>WAR WILLIAMS   TE</t>
  </si>
  <si>
    <t>SKE BUSH                  MLB</t>
  </si>
  <si>
    <t>DBOOS  CARTER RLB</t>
  </si>
  <si>
    <t>HUR ALEXANDER RLB</t>
  </si>
  <si>
    <t>DBOOS MOSTERT RB</t>
  </si>
  <si>
    <t>WAR FERGUSON RLB</t>
  </si>
  <si>
    <t xml:space="preserve">AXM  SANDERS   RB </t>
  </si>
  <si>
    <t xml:space="preserve">AXM  FANT                  TE </t>
  </si>
  <si>
    <t>MAD SIMMONS    FS</t>
  </si>
  <si>
    <t>MAD BROWN         WR</t>
  </si>
  <si>
    <t>SUR ALLEN       DE</t>
  </si>
  <si>
    <t>DBOOS WILLIAMS FS</t>
  </si>
  <si>
    <t>SKE MINSHEW    QB</t>
  </si>
  <si>
    <t xml:space="preserve">WAR CROSBY               </t>
  </si>
  <si>
    <t>DBOOS ARMSTEAD DLE</t>
  </si>
  <si>
    <t>SKE  ONEILL          RT</t>
  </si>
  <si>
    <t>SKI MCCOY          CENT.</t>
  </si>
  <si>
    <t>DBOOS JOHNSON MLB</t>
  </si>
  <si>
    <t>WAR MOORE      WR</t>
  </si>
  <si>
    <t xml:space="preserve">SKE OLIVER      DT </t>
  </si>
  <si>
    <t>SKI LUCK                      QB</t>
  </si>
  <si>
    <t>SUR HOCKINSON TE</t>
  </si>
  <si>
    <t>SUR HARDMAN   WR</t>
  </si>
  <si>
    <t>AXM  CLARK        SS</t>
  </si>
  <si>
    <t xml:space="preserve">WAR  MCGOVERN        CEN </t>
  </si>
  <si>
    <t>MWS SUTTON     WR</t>
  </si>
  <si>
    <t>SKE BURNS         OLB</t>
  </si>
  <si>
    <t>SKE SAVAGE       FS</t>
  </si>
  <si>
    <t>MWS  DANIELS            LG</t>
  </si>
  <si>
    <t xml:space="preserve">MW FRANCHISE JONES RDE </t>
  </si>
  <si>
    <t>WAR WILLIAMS   RB</t>
  </si>
  <si>
    <t>WAR STOCKER   TE</t>
  </si>
  <si>
    <t>MWS  KARRAS     CEN</t>
  </si>
  <si>
    <t>DB FRANCHISE  JUDON DRE</t>
  </si>
  <si>
    <t>DBOOS SMITH     RT</t>
  </si>
  <si>
    <t>HUR  LITTLETON  MLB</t>
  </si>
  <si>
    <t>DBOOS BLYTH LG</t>
  </si>
  <si>
    <t>DBOOS WILLIAMS CB</t>
  </si>
  <si>
    <t xml:space="preserve">SKE SMITH       TE      </t>
  </si>
  <si>
    <t xml:space="preserve">AXM  GRIFFIN        </t>
  </si>
  <si>
    <t>B.ONEILL RT, J DAVIS</t>
  </si>
  <si>
    <t>R.SMITH, 5TH RND PICK 2020</t>
  </si>
  <si>
    <t>B.CHUBB, L.FOURNETTE, J.SMITH, E.APPLE</t>
  </si>
  <si>
    <t>A.WILLIAMSON, H.LANDRY, S.WATKINS, S.DARNOLD</t>
  </si>
  <si>
    <t>R.JAMES KR3,</t>
  </si>
  <si>
    <t>G. TATE WR</t>
  </si>
  <si>
    <t>S. SIMS KR3</t>
  </si>
  <si>
    <t>D. SPENCER PR3</t>
  </si>
  <si>
    <t xml:space="preserve">At the end of a 15. 30, OR 45 second play the coach may decide to spike the ball. If this occurs it results in a loss of down and changing the 30 sec. play to a 15 sec. play. </t>
  </si>
  <si>
    <t>In other words the chip is based off the 2nd roll to determine the sacker.</t>
  </si>
  <si>
    <r>
      <t xml:space="preserve"> counted in any defensive zones. </t>
    </r>
    <r>
      <rPr>
        <b/>
        <sz val="10"/>
        <color rgb="FFFF0000"/>
        <rFont val="Times New Roman"/>
        <family val="1"/>
      </rPr>
      <t>If the key die is higher than the defenders rating use the stated yardage on the QB's card.</t>
    </r>
  </si>
  <si>
    <t>SITUATION  WITH A RATING OF 0-12(4*)</t>
  </si>
  <si>
    <t>4TH RND PICK 2021( LAST)</t>
  </si>
  <si>
    <t xml:space="preserve">A. SHERMAN </t>
  </si>
  <si>
    <t>D.JOHNSON</t>
  </si>
  <si>
    <t>A.HICKS</t>
  </si>
  <si>
    <t>A. JACKSON, A.BOUYE, J.PUGH</t>
  </si>
  <si>
    <t>P.PETERSON, T.COLEMAN, A.BETHEA</t>
  </si>
  <si>
    <t>K.RUDOLPH</t>
  </si>
  <si>
    <t>A.BARR</t>
  </si>
  <si>
    <t>B.MAYFIELD</t>
  </si>
  <si>
    <t>K.KING</t>
  </si>
  <si>
    <t>2021 1STRND AND 2021 7TH RND, H.HENRY</t>
  </si>
  <si>
    <t>G. KITTLE</t>
  </si>
  <si>
    <t>G.OLSEN, 3RD RND PICK 2021</t>
  </si>
  <si>
    <t>D.BUSH, 2021 7TH RND PICK</t>
  </si>
  <si>
    <t>S.MASON, 2021 5TH RND PICK</t>
  </si>
  <si>
    <t>M.YANDA</t>
  </si>
  <si>
    <t>5-3</t>
  </si>
  <si>
    <t>POISTION ROUND</t>
  </si>
  <si>
    <t>WIN</t>
  </si>
  <si>
    <t>FORFEIT</t>
  </si>
  <si>
    <t>STRATO BOWL XLIX (49)</t>
  </si>
  <si>
    <t>J.KELCE</t>
  </si>
  <si>
    <t>Y</t>
  </si>
  <si>
    <t>O</t>
  </si>
  <si>
    <t>X</t>
  </si>
  <si>
    <t>FORFIET</t>
  </si>
  <si>
    <r>
      <t xml:space="preserve">R.HUDSON, </t>
    </r>
    <r>
      <rPr>
        <b/>
        <sz val="11"/>
        <rFont val="Chalkboard"/>
      </rPr>
      <t xml:space="preserve">N.FANT </t>
    </r>
  </si>
  <si>
    <r>
      <t>A2 Strato Rules 2021</t>
    </r>
    <r>
      <rPr>
        <b/>
        <sz val="72"/>
        <color theme="1"/>
        <rFont val="Times New Roman"/>
        <family val="1"/>
      </rPr>
      <t> </t>
    </r>
  </si>
  <si>
    <t>if it is a designated man chip and is successful decrease defensive players pass rush by THE CHIPPER PASS BLOCK RATING. A 7 WOULD BE DEDUCTION OF 7.</t>
  </si>
  <si>
    <t xml:space="preserve">• The Blocking Back cannot chip for himself vs the Asterisk rating(**) if he is the only BB In the game. If you have two RBs – </t>
  </si>
  <si>
    <t>DRAW ADD +5</t>
  </si>
  <si>
    <t xml:space="preserve">  DRAW ADD 5</t>
  </si>
  <si>
    <t>DRAW APPLIES IN ALL SETS UNLESS THERE ARE AT LEAST 3 DEFENSIVE PLAYERS</t>
  </si>
  <si>
    <r>
      <t xml:space="preserve">STATIONED IN THE LB, OT AND LOOK-IN ZONES (TOTAL). </t>
    </r>
    <r>
      <rPr>
        <b/>
        <sz val="16"/>
        <color rgb="FFFF0000"/>
        <rFont val="Geneva"/>
      </rPr>
      <t>MODIFIED 2021</t>
    </r>
  </si>
  <si>
    <t>IF 6 RUSHERS</t>
  </si>
  <si>
    <t>IF 7, 8 RUSHERS</t>
  </si>
  <si>
    <t xml:space="preserve"> +3</t>
  </si>
  <si>
    <t xml:space="preserve">SHORT </t>
  </si>
  <si>
    <t xml:space="preserve"> GAIN  </t>
  </si>
  <si>
    <t>STANDINGS 2021</t>
  </si>
  <si>
    <t xml:space="preserve">         </t>
  </si>
  <si>
    <t xml:space="preserve"> MADDOGS</t>
  </si>
  <si>
    <t xml:space="preserve">            </t>
  </si>
  <si>
    <t xml:space="preserve"> W</t>
  </si>
  <si>
    <t>THE OFFICIAL 2021 A2 STRATO FOOTBALL SCHEDULE</t>
  </si>
  <si>
    <t>STRATO BOWL L (50)</t>
  </si>
  <si>
    <t>THE DEFENSE HAS A CHANCE TO STEAL THE BALL CLARIFICATION.</t>
  </si>
  <si>
    <t>ALL RBS WILL HAVE THE POSSIBILTY TO FUMBLE THE BALL EVEN IF LEAGUE RATINGS SAY HE CANNOT FUMBLE.</t>
  </si>
  <si>
    <t>IF A ROLL OF X-1,OR X-2 OCCURS AND THE THE COMBINED TOTAL OF MATCHING DIE EQUAL 5</t>
  </si>
  <si>
    <t>A FUMBLE POSSIBILITY OCCURS. FOLLOW THE DEFENSIVE CHANCE TO STEAL THE BALL PROCEDURE ON THE RBs CARD.</t>
  </si>
  <si>
    <t>CLARIFIED AND AGREED 4/2021</t>
  </si>
  <si>
    <t>MODIFIED 2021</t>
  </si>
  <si>
    <r>
      <t xml:space="preserve">The reading of “DRAW” is on the roll of “7” in the 1 man linebuck column, 0 man OT column, 1 man ER. </t>
    </r>
    <r>
      <rPr>
        <b/>
        <sz val="10"/>
        <color rgb="FFFF0000"/>
        <rFont val="Times New Roman"/>
        <family val="1"/>
      </rPr>
      <t>AND IN OTHER PLACES DENOTED ON THE DCARD. MODIFIED 2021</t>
    </r>
  </si>
  <si>
    <t>MODIFIED 2021 2ND DESIGNATED CHIPPER CHIPPER ADDED. NO 2 BACK  ZONE CHIPS.</t>
  </si>
  <si>
    <r>
      <t xml:space="preserve">FUMBLE FUMBLE. </t>
    </r>
    <r>
      <rPr>
        <b/>
        <sz val="22"/>
        <color rgb="FFFF0000"/>
        <rFont val="Arial Narrow"/>
        <family val="2"/>
      </rPr>
      <t>MODIFIED 2021</t>
    </r>
  </si>
  <si>
    <r>
      <t>QUARTERBACK FUMBLES (SACKS ONLY)</t>
    </r>
    <r>
      <rPr>
        <sz val="20"/>
        <color theme="1"/>
        <rFont val="Times New Roman"/>
        <family val="1"/>
      </rPr>
      <t xml:space="preserve"> </t>
    </r>
    <r>
      <rPr>
        <b/>
        <sz val="20"/>
        <color theme="1"/>
        <rFont val="Times New Roman"/>
        <family val="1"/>
      </rPr>
      <t>(See appendix for specifics on how fumble roll is calculated)</t>
    </r>
  </si>
  <si>
    <t xml:space="preserve">• Cannot use a timeout in conjunction with </t>
  </si>
  <si>
    <t>the SPIKE OR OUT OF BOUNDS RULES</t>
  </si>
  <si>
    <t xml:space="preserve"> - We have decided officially what happens if someone does something illegal offensively or defensively. </t>
  </si>
  <si>
    <t xml:space="preserve">IF NO TIME OUT AVAILABLE </t>
  </si>
  <si>
    <t>MOFIFIED 2020</t>
  </si>
  <si>
    <t xml:space="preserve">if you have an issue during a game it should be addressed during the game. </t>
  </si>
  <si>
    <t>If you play a rule wrong, forget something, and wait until after the game is over to address it, tough cookies.</t>
  </si>
  <si>
    <r>
      <t xml:space="preserve">• </t>
    </r>
    <r>
      <rPr>
        <b/>
        <sz val="14"/>
        <color theme="1"/>
        <rFont val="Times New Roman"/>
        <family val="1"/>
      </rPr>
      <t>Other</t>
    </r>
    <r>
      <rPr>
        <sz val="14"/>
        <color theme="1"/>
        <rFont val="Times New Roman"/>
        <family val="1"/>
      </rPr>
      <t xml:space="preserve"> - Rule interpretations, someone cheating, who was in the game, etc whatever the issue - this is an honor game folks, there is no money, </t>
    </r>
  </si>
  <si>
    <t xml:space="preserve">DEFENSIVE FUMBLE TAKE AWAY CHANCE </t>
  </si>
  <si>
    <t>IF THE LEAGUE CALCULATED FUMBLE NUMBER RESULTS IN THE RUNNING BACK HAVING NO FUMBLE ATTEMPTS</t>
  </si>
  <si>
    <t>THE DEFENSE THEN ROLLS TO RECOVER THE BALL. RECOVERY IS THE SAME AS ALL RUNNING BACK  FUMBLES</t>
  </si>
  <si>
    <r>
      <t>IF THE DICE ROLL IS X-1 OR X-2 AND</t>
    </r>
    <r>
      <rPr>
        <b/>
        <sz val="12"/>
        <color theme="1"/>
        <rFont val="Calibri"/>
        <family val="2"/>
        <scheme val="minor"/>
      </rPr>
      <t xml:space="preserve"> </t>
    </r>
    <r>
      <rPr>
        <b/>
        <sz val="12"/>
        <color rgb="FFFF0000"/>
        <rFont val="Calibri"/>
        <family val="2"/>
        <scheme val="minor"/>
      </rPr>
      <t>THE COLORED DICE EQUALS A ROLL OF 5 (FIVE)</t>
    </r>
    <r>
      <rPr>
        <sz val="12"/>
        <color rgb="FFFF0000"/>
        <rFont val="Calibri"/>
        <family val="2"/>
        <scheme val="minor"/>
      </rPr>
      <t xml:space="preserve"> </t>
    </r>
    <r>
      <rPr>
        <sz val="12"/>
        <color theme="1"/>
        <rFont val="Calibri"/>
        <family val="2"/>
        <scheme val="minor"/>
      </rPr>
      <t>THE DEFENSE NOW HAS THE CHANCE</t>
    </r>
  </si>
  <si>
    <t>WARNER ILB, GILMORE CB</t>
  </si>
  <si>
    <t>1ST, 3RD ROUND PICK 2022 D.CAMPBELL, D.SLAY</t>
  </si>
  <si>
    <t xml:space="preserve">                                                                                                                                                                                                                                                                                                                            </t>
  </si>
  <si>
    <t xml:space="preserve">                      </t>
  </si>
  <si>
    <t>C.NEWTON</t>
  </si>
  <si>
    <t>2ND RND PICK 2022</t>
  </si>
  <si>
    <t xml:space="preserve">Jackson, Lamar </t>
  </si>
  <si>
    <t>Watson, Deshaun</t>
  </si>
  <si>
    <t>Ekeler, Austin</t>
  </si>
  <si>
    <t>Prescott, Dak</t>
  </si>
  <si>
    <t>RIGHT&lt;DEF&gt; WRONG&lt;OFF&gt;</t>
  </si>
  <si>
    <t>Inside the 10–on HRP Behind Zone readings use the player whos default position</t>
  </si>
  <si>
    <t>BHZ =BEHIND ZONE</t>
  </si>
  <si>
    <t>HRP= HIGHEST RATED PLAYER</t>
  </si>
  <si>
    <t>DP =DEFENSIVE PLAYER</t>
  </si>
  <si>
    <t>BZ = BLITZ ZONE</t>
  </si>
  <si>
    <t>R E C E I V E R</t>
  </si>
  <si>
    <t xml:space="preserve"> R E C E I V E R*</t>
  </si>
  <si>
    <t xml:space="preserve"> L O N G  G A I N</t>
  </si>
  <si>
    <t>L O N G  G A I N</t>
  </si>
  <si>
    <t>I N T +1</t>
  </si>
  <si>
    <t xml:space="preserve"> I N T </t>
  </si>
  <si>
    <t>I N T +45</t>
  </si>
  <si>
    <t xml:space="preserve"> I N T +35</t>
  </si>
  <si>
    <t>S A C K</t>
  </si>
  <si>
    <t>S H O R T  G A I N</t>
  </si>
  <si>
    <t xml:space="preserve">  S H O R T  G A I N</t>
  </si>
  <si>
    <t xml:space="preserve"> S H O R T  G A I N</t>
  </si>
  <si>
    <t xml:space="preserve">S H O R T  G A I N </t>
  </si>
  <si>
    <t>PLAYER IN ZONE</t>
  </si>
  <si>
    <t>DB IN ZONE  X</t>
  </si>
  <si>
    <t xml:space="preserve">D E F E N D E R  </t>
  </si>
  <si>
    <t>I N T E R C E P T I O N</t>
  </si>
  <si>
    <t>D E F E N S I V E BACK</t>
  </si>
  <si>
    <t xml:space="preserve">D E F E N D E R   X </t>
  </si>
  <si>
    <t xml:space="preserve">D E F E N D E R   X  </t>
  </si>
  <si>
    <t xml:space="preserve">D E F E N D E R    X  </t>
  </si>
  <si>
    <t xml:space="preserve"> The player is out of the play if in the act of double teaming.</t>
  </si>
  <si>
    <t>OO = OFENSIVE ONSIDE PLAYER</t>
  </si>
  <si>
    <t>0 = OFFENSIVE PLAYER</t>
  </si>
  <si>
    <t>OLG / HRP</t>
  </si>
  <si>
    <t>ORG / HRP</t>
  </si>
  <si>
    <t>OLG / DP</t>
  </si>
  <si>
    <t>ORG / NT</t>
  </si>
  <si>
    <t xml:space="preserve">  OOT / HRP BHZ</t>
  </si>
  <si>
    <t>DP IN BLITZ ZONE</t>
  </si>
  <si>
    <t>OOE /DP IN ER</t>
  </si>
  <si>
    <t>+4 OR +1</t>
  </si>
  <si>
    <t xml:space="preserve"> +5 OR +2</t>
  </si>
  <si>
    <t xml:space="preserve">   +5 OR +2</t>
  </si>
  <si>
    <t>+20 OR +6</t>
  </si>
  <si>
    <t>OR +0</t>
  </si>
  <si>
    <t>+3  OR -1</t>
  </si>
  <si>
    <t>+2 OR +0</t>
  </si>
  <si>
    <t>+1 OR +0</t>
  </si>
  <si>
    <t xml:space="preserve"> +1 OR -2</t>
  </si>
  <si>
    <t xml:space="preserve"> OR +2</t>
  </si>
  <si>
    <t xml:space="preserve"> OR +10</t>
  </si>
  <si>
    <t xml:space="preserve"> OR  S H O R T  G A I N</t>
  </si>
  <si>
    <t xml:space="preserve"> OR +4</t>
  </si>
  <si>
    <t>+3 OR+1</t>
  </si>
  <si>
    <t>+3 OR -1</t>
  </si>
  <si>
    <t>+3 OR +0</t>
  </si>
  <si>
    <t xml:space="preserve">  +4 OR +1</t>
  </si>
  <si>
    <t>+8 OR +2</t>
  </si>
  <si>
    <t>+4 OR +0</t>
  </si>
  <si>
    <t>+6 OR +0</t>
  </si>
  <si>
    <t>OR -1</t>
  </si>
  <si>
    <r>
      <t xml:space="preserve">+7 OR +3 </t>
    </r>
    <r>
      <rPr>
        <b/>
        <sz val="16"/>
        <color indexed="10"/>
        <rFont val="Arial Black"/>
        <family val="2"/>
      </rPr>
      <t>DRAW ADD 5</t>
    </r>
  </si>
  <si>
    <t>ORG / NT +7 OR +2</t>
  </si>
  <si>
    <t>OR  S H O R T  G A I N</t>
  </si>
  <si>
    <t>OLG / NT +5 OR +2</t>
  </si>
  <si>
    <t>OR  - 1</t>
  </si>
  <si>
    <t xml:space="preserve">OR  +1 </t>
  </si>
  <si>
    <t xml:space="preserve"> OR   - 1</t>
  </si>
  <si>
    <t>OR  -2</t>
  </si>
  <si>
    <t xml:space="preserve"> OR +25</t>
  </si>
  <si>
    <t>+5 OR +0</t>
  </si>
  <si>
    <t>+5 OR -1</t>
  </si>
  <si>
    <t xml:space="preserve"> +6 OR +0</t>
  </si>
  <si>
    <t>+ 6 OR  -3</t>
  </si>
  <si>
    <t xml:space="preserve">+3 OR  - 1 </t>
  </si>
  <si>
    <t>+1 OR  - 2</t>
  </si>
  <si>
    <t>+0 OR - 4</t>
  </si>
  <si>
    <t>+1 OR  - 1</t>
  </si>
  <si>
    <t>+2 OR  -1</t>
  </si>
  <si>
    <t xml:space="preserve"> OR  + 10</t>
  </si>
  <si>
    <t>X OR +2</t>
  </si>
  <si>
    <t>X OR SG</t>
  </si>
  <si>
    <t>OR  SHORT GAIN</t>
  </si>
  <si>
    <t xml:space="preserve"> OR +15</t>
  </si>
  <si>
    <t xml:space="preserve"> OR +22</t>
  </si>
  <si>
    <t xml:space="preserve"> OR +32</t>
  </si>
  <si>
    <t>OR  L O N G  G A I N</t>
  </si>
  <si>
    <t xml:space="preserve">      K I C K I N G  C H A R T S</t>
  </si>
  <si>
    <t xml:space="preserve">      P U N T I N G  C H A R T S</t>
  </si>
  <si>
    <t>and the QB is stopped short of First Dow</t>
  </si>
  <si>
    <r>
      <t xml:space="preserve">Shadowing can be used in any down/yardage situation by the defense. </t>
    </r>
    <r>
      <rPr>
        <b/>
        <sz val="10"/>
        <color theme="1"/>
        <rFont val="Times New Roman"/>
        <family val="1"/>
      </rPr>
      <t xml:space="preserve">You cannot shadow inside the defensive 10-yard line. </t>
    </r>
  </si>
  <si>
    <t xml:space="preserve">White die reading where Shadowing works </t>
  </si>
  <si>
    <t>1 to 4 = STOP</t>
  </si>
  <si>
    <t>1 to 5 = STOP</t>
  </si>
  <si>
    <t>1 to 6 = STOP</t>
  </si>
  <si>
    <t>QB SHADOWING</t>
  </si>
  <si>
    <t>Defender =  4</t>
  </si>
  <si>
    <t>Defender  = 5</t>
  </si>
  <si>
    <t>Defender  = 6</t>
  </si>
  <si>
    <t>1 or 2  = 1 yard short</t>
  </si>
  <si>
    <t>3 or 4  = 2 yards short</t>
  </si>
  <si>
    <t>5 or 6  = 3 yards short</t>
  </si>
  <si>
    <t>I</t>
  </si>
  <si>
    <t>N</t>
  </si>
  <si>
    <t>C H A R T S</t>
  </si>
  <si>
    <t xml:space="preserve">   MISSED FIELD GOAL RETURN</t>
  </si>
  <si>
    <t>B.BREELAND CB</t>
  </si>
  <si>
    <t>4TH RND PICK 2022</t>
  </si>
  <si>
    <t>MD, SKE, OOS</t>
  </si>
  <si>
    <r>
      <t xml:space="preserve">KICK OFF, PUNT RETURNS     </t>
    </r>
    <r>
      <rPr>
        <b/>
        <sz val="11"/>
        <color rgb="FFFF0000"/>
        <rFont val="Calibri"/>
        <family val="2"/>
        <scheme val="minor"/>
      </rPr>
      <t xml:space="preserve"> 15 SECONDS</t>
    </r>
  </si>
  <si>
    <r>
      <t xml:space="preserve">TOUCHBACKS   </t>
    </r>
    <r>
      <rPr>
        <b/>
        <sz val="11"/>
        <color rgb="FFFF0000"/>
        <rFont val="Calibri"/>
        <family val="2"/>
        <scheme val="minor"/>
      </rPr>
      <t>CLOCK DOES NOT MOVE</t>
    </r>
  </si>
  <si>
    <t>FUMBLES &amp; BLOCKED PUNT RETURN</t>
  </si>
  <si>
    <t>Herbert, Justin</t>
  </si>
  <si>
    <t>Dobbins, JK</t>
  </si>
  <si>
    <t>Swift, DeAndre'</t>
  </si>
  <si>
    <t>Taylor, Jonathan</t>
  </si>
  <si>
    <t>Tonyan, Robert</t>
  </si>
  <si>
    <t>Jefferson, Justin</t>
  </si>
  <si>
    <t>Lamb, CeeDee</t>
  </si>
  <si>
    <t>Wirfs, Tristan</t>
  </si>
  <si>
    <t>Young, Chase</t>
  </si>
  <si>
    <t>Fatukasi, Folorunso</t>
  </si>
  <si>
    <t>Brown, Derrick</t>
  </si>
  <si>
    <t>Reed, DJ</t>
  </si>
  <si>
    <t>Rodgers, Isaiah</t>
  </si>
  <si>
    <t>Winfield Jr., Antoine</t>
  </si>
  <si>
    <t>5TH AND 7TH RND PICK 2021</t>
  </si>
  <si>
    <t>2ND AND 6TH RND PICK 2022 S.GRIFFEN, J.PETERS</t>
  </si>
  <si>
    <t>S</t>
  </si>
  <si>
    <t>Mahomes, Patrick</t>
  </si>
  <si>
    <t>Landry III, Harold</t>
  </si>
  <si>
    <t>Fox, Jack</t>
  </si>
  <si>
    <t>C.JORDAN, L.TUNSIL</t>
  </si>
  <si>
    <t>C.CAMPBELL, 4TH RND PICK 2021</t>
  </si>
  <si>
    <t>ORG / DP</t>
  </si>
  <si>
    <t>AX WHITEHAIR</t>
  </si>
  <si>
    <t>AX TELLER</t>
  </si>
  <si>
    <t>AX MCKISSIC</t>
  </si>
  <si>
    <t>AX MORROW</t>
  </si>
  <si>
    <t>WAR FATUKASI</t>
  </si>
  <si>
    <t>WAR WIRFS</t>
  </si>
  <si>
    <t>WAR GREENLAW</t>
  </si>
  <si>
    <t>WAR BATES</t>
  </si>
  <si>
    <t>WAR JONES</t>
  </si>
  <si>
    <t>WAR HENDRICKSON</t>
  </si>
  <si>
    <t>AX              PIERRE-LOUIS</t>
  </si>
  <si>
    <t>MAD YOUNG</t>
  </si>
  <si>
    <t>MAD SWEAT</t>
  </si>
  <si>
    <t>MAD BOLLES</t>
  </si>
  <si>
    <t>MAD WILLIAMS</t>
  </si>
  <si>
    <t>MAD LINSEY</t>
  </si>
  <si>
    <t>MAD JACKSON</t>
  </si>
  <si>
    <t>MAD DOBBINS</t>
  </si>
  <si>
    <t>MAD LAMM</t>
  </si>
  <si>
    <t>MAD EDMONDS</t>
  </si>
  <si>
    <t>MAD OKEREKE</t>
  </si>
  <si>
    <t>MAD FRANCHISE TAG T. MATHIEU</t>
  </si>
  <si>
    <t>DBOOS TAYLOR</t>
  </si>
  <si>
    <t>DBOOS TONYON</t>
  </si>
  <si>
    <t>DBOOS MAYE</t>
  </si>
  <si>
    <t>DBOOS FEILER</t>
  </si>
  <si>
    <t>DBOOS JONES</t>
  </si>
  <si>
    <t>DBOOS HYDER</t>
  </si>
  <si>
    <t>DBOOS FORT</t>
  </si>
  <si>
    <t>DBOOS SMITH</t>
  </si>
  <si>
    <t>SKE  HERBERT</t>
  </si>
  <si>
    <t>SKE JENKINS</t>
  </si>
  <si>
    <t>SKE NNANDI</t>
  </si>
  <si>
    <t>SKE WINFIELD</t>
  </si>
  <si>
    <t>SKE PERRYMAN</t>
  </si>
  <si>
    <t>SKE BROWN</t>
  </si>
  <si>
    <t>SKE SWIFT</t>
  </si>
  <si>
    <t>MWS KINLAW</t>
  </si>
  <si>
    <t>SKE BECTON</t>
  </si>
  <si>
    <t>SUR WHITE</t>
  </si>
  <si>
    <t>SUR JEFFERSON</t>
  </si>
  <si>
    <t>SUR RAGNOW</t>
  </si>
  <si>
    <t>SUR DQ JONES</t>
  </si>
  <si>
    <t>SKE HUMPHRIES</t>
  </si>
  <si>
    <t>SUR VEA</t>
  </si>
  <si>
    <t>MWSSIMMONS</t>
  </si>
  <si>
    <t>SUR MURRAY</t>
  </si>
  <si>
    <t>SUR WILLIAMS</t>
  </si>
  <si>
    <t>M. MOSES D.FORD</t>
  </si>
  <si>
    <t>D.SPENCER, N.SUH, G.OLSEN, D. BROWN</t>
  </si>
  <si>
    <t>D.HARRIS, S.WATKINS, 1ST RND PICK 2022 (AX)</t>
  </si>
  <si>
    <t>3RD RND PICK 2022 (AX)</t>
  </si>
  <si>
    <t>R.SAFFOLD, J.HOOKS, J. SMITH, 4TH RND PICK 2021</t>
  </si>
  <si>
    <t>M.WILLIAMS, C. SUTTON, B.ONEILL, 3RD RND PICK 2022</t>
  </si>
  <si>
    <t>ACTIVE ROSTER</t>
  </si>
  <si>
    <t>TOTAL ROSTER OF 56</t>
  </si>
  <si>
    <t>J BROWN LB</t>
  </si>
  <si>
    <t>SUR FRANCHISE GARRETT</t>
  </si>
  <si>
    <r>
      <t>FOUR WIDE RECEIVER</t>
    </r>
    <r>
      <rPr>
        <sz val="18"/>
        <color theme="1"/>
        <rFont val="Times New Roman"/>
        <family val="1"/>
      </rPr>
      <t xml:space="preserve"> </t>
    </r>
    <r>
      <rPr>
        <b/>
        <sz val="18"/>
        <color theme="1"/>
        <rFont val="Times New Roman"/>
        <family val="1"/>
      </rPr>
      <t>OFFENSE</t>
    </r>
  </si>
  <si>
    <r>
      <t>INSIDE LB STACK  4/19 PASSED</t>
    </r>
    <r>
      <rPr>
        <sz val="16"/>
        <rFont val="Calibri"/>
        <family val="2"/>
        <scheme val="minor"/>
      </rPr>
      <t xml:space="preserve"> </t>
    </r>
  </si>
  <si>
    <r>
      <t>• SIX DEFENSIVE BACK DEFENSEs</t>
    </r>
    <r>
      <rPr>
        <sz val="18"/>
        <color theme="1"/>
        <rFont val="Times New Roman"/>
        <family val="1"/>
      </rPr>
      <t xml:space="preserve"> –</t>
    </r>
  </si>
  <si>
    <r>
      <t>TRIANGLE SHORT PASS</t>
    </r>
    <r>
      <rPr>
        <sz val="18"/>
        <color rgb="FF444444"/>
        <rFont val="Times New Roman"/>
        <family val="1"/>
      </rPr>
      <t xml:space="preserve"> - </t>
    </r>
  </si>
  <si>
    <t>SPECIAL TEAMS</t>
  </si>
  <si>
    <t xml:space="preserve">If you play any 5 DB's or more defense vs a BASE (2 WRs or less) offense, </t>
  </si>
  <si>
    <t xml:space="preserve">in order to call run you MUST have 7 men in the box. </t>
  </si>
  <si>
    <t xml:space="preserve">Due to the compressed field always refer to the “2 Men” column on the team defensive card when “throwing for the end zone” </t>
  </si>
  <si>
    <t>(Exception: against a safety blitz refer to the “1 MAN” column).</t>
  </si>
  <si>
    <t xml:space="preserve">Inside the defensive 10-yard line is also not a problem because a short pass will always reach the end zone.  </t>
  </si>
  <si>
    <t>However, between the 10 and 19-yard lines you sometimes find you cannot score,</t>
  </si>
  <si>
    <r>
      <t xml:space="preserve">INJURY CLARIFICATION </t>
    </r>
    <r>
      <rPr>
        <b/>
        <sz val="16"/>
        <color rgb="FF000000"/>
        <rFont val="Calibri"/>
        <family val="2"/>
        <scheme val="minor"/>
      </rPr>
      <t xml:space="preserve"> </t>
    </r>
  </si>
  <si>
    <t>THE REPLACEMENT WHEN PLAYING OUT OF HIS NORMAL POSITION WILL HAVE ONLY 1 RATING DROP  (PASS RATING).</t>
  </si>
  <si>
    <r>
      <t xml:space="preserve">INJURIES TO LBs  </t>
    </r>
    <r>
      <rPr>
        <b/>
        <sz val="16"/>
        <color rgb="FF000000"/>
        <rFont val="Calibri"/>
        <family val="2"/>
        <scheme val="minor"/>
      </rPr>
      <t xml:space="preserve"> </t>
    </r>
  </si>
  <si>
    <t xml:space="preserve">SEE DESIGNATED CHIP SECTION at the bottom of page MODIFIED 2021 </t>
  </si>
  <si>
    <t>PLAYER USAGE</t>
  </si>
  <si>
    <t>SUR DILLON</t>
  </si>
  <si>
    <t xml:space="preserve">2021 YAC CHART. </t>
  </si>
  <si>
    <t>D.SMITH, D.PAYNE, 1ST RND PICK AXMEN 2022, 3RD RND PICK 2022 WOLVES</t>
  </si>
  <si>
    <t xml:space="preserve">if a reading of defender occurs, the pass is automatically completed for the stated yardage. </t>
  </si>
  <si>
    <t xml:space="preserve"> In the 3-4 Defense the inside Linebackers can only 2 team the Tight End on there side of the field.</t>
  </si>
  <si>
    <t xml:space="preserve">If one inside linebacker is removed, the remaining inside linebacker becomes a middle linebacker who may move according to the 4-3 defense. </t>
  </si>
  <si>
    <t>• If the highest rated pass blocker is the recipient of the pass AND If you do not have another then there is no chip possible.</t>
  </si>
  <si>
    <t>D.HENR, J.KINLAW, 4TH RND PICK 2022</t>
  </si>
  <si>
    <t>DOUBLE OS</t>
  </si>
  <si>
    <t xml:space="preserve">If a pass is thrown to the split end, The free safety automatically moves into the zone unless he pinches on the play and moves to the line of scrimmage (he loses this ability) </t>
  </si>
  <si>
    <t xml:space="preserve">• Illegal Plays. A TIME OUT MAY BE CALLED BY THE OFFENDER OR A LOSS OF DOWN OCCURS </t>
  </si>
  <si>
    <t>IS FROM THE 30 YARDLINE</t>
  </si>
  <si>
    <r>
      <rPr>
        <sz val="12"/>
        <color theme="1"/>
        <rFont val="Calibri"/>
        <family val="2"/>
        <scheme val="minor"/>
      </rPr>
      <t> Note that this rule also applies to those players rated as “Defensive Back” when positioned at LCB or RCB.</t>
    </r>
    <r>
      <rPr>
        <sz val="12"/>
        <color theme="1"/>
        <rFont val="Calibri"/>
        <family val="2"/>
        <scheme val="minor"/>
      </rPr>
      <t xml:space="preserve"> </t>
    </r>
  </si>
  <si>
    <r>
      <t>when Strat-O-Matic started rating CB’s specifically as slot cornerbacks.</t>
    </r>
    <r>
      <rPr>
        <sz val="12"/>
        <color theme="1"/>
        <rFont val="Calibri"/>
        <family val="2"/>
        <scheme val="minor"/>
      </rPr>
      <t xml:space="preserve"> </t>
    </r>
  </si>
  <si>
    <t>GAMES MISSED</t>
  </si>
  <si>
    <t>BLAKE BERRY</t>
  </si>
  <si>
    <t>blakejberry@gmail.com</t>
  </si>
  <si>
    <t>751-0225</t>
  </si>
  <si>
    <t>1ST RND PICK 2022 (AX), M.RYAN QB, D.CAMPBELL ILB</t>
  </si>
  <si>
    <t>F.WARNER LB, MARIOTA QB</t>
  </si>
  <si>
    <t>34150 TONQUISH</t>
  </si>
  <si>
    <t>WESTLAND, MI.</t>
  </si>
  <si>
    <t xml:space="preserve"> CHAMPIONS 2019,2021</t>
  </si>
  <si>
    <t>MDWL</t>
  </si>
  <si>
    <t>STANDINGS 2022</t>
  </si>
  <si>
    <t>THE OFFICIAL 2022 A2 STRATO FOOTBALL SCHEDULE</t>
  </si>
  <si>
    <t>POSITION ROUND 1</t>
  </si>
  <si>
    <t>STRATO BOWL  LI (51)</t>
  </si>
  <si>
    <t>9\5</t>
  </si>
  <si>
    <t>10\7</t>
  </si>
  <si>
    <t>11\8</t>
  </si>
  <si>
    <t>12\4</t>
  </si>
  <si>
    <t>13\6</t>
  </si>
  <si>
    <t>14\2</t>
  </si>
  <si>
    <t>15\3</t>
  </si>
  <si>
    <t>POSITION ROUND 2</t>
  </si>
  <si>
    <t>BRAVES</t>
  </si>
  <si>
    <t>Braves</t>
  </si>
  <si>
    <t>BRV</t>
  </si>
  <si>
    <t xml:space="preserve">SPECIAL TEAMS FUMBLE RECOVERIES </t>
  </si>
  <si>
    <t>IS 2-7,12 FOR THE OFFENSE. 8-11 FOR THE DEFENSE</t>
  </si>
  <si>
    <t>16 - 17</t>
  </si>
  <si>
    <r>
      <t xml:space="preserve">LB, OT,  SACKS, QB KNEEL </t>
    </r>
    <r>
      <rPr>
        <b/>
        <sz val="11"/>
        <color rgb="FFFF0000"/>
        <rFont val="Calibri"/>
        <family val="2"/>
        <scheme val="minor"/>
      </rPr>
      <t xml:space="preserve"> 45 SECS.</t>
    </r>
  </si>
  <si>
    <r>
      <t xml:space="preserve">COMPLETED PASSES, END RUNS, </t>
    </r>
    <r>
      <rPr>
        <b/>
        <sz val="11"/>
        <color rgb="FFFF0000"/>
        <rFont val="Calibri"/>
        <family val="2"/>
        <scheme val="minor"/>
      </rPr>
      <t>30 SEC</t>
    </r>
  </si>
  <si>
    <r>
      <t xml:space="preserve">You may designate your back(s)  </t>
    </r>
    <r>
      <rPr>
        <b/>
        <sz val="12"/>
        <color rgb="FFFF0000"/>
        <rFont val="Times New Roman"/>
        <family val="1"/>
      </rPr>
      <t>OR/AND BB/TE</t>
    </r>
    <r>
      <rPr>
        <sz val="12"/>
        <color theme="1"/>
        <rFont val="Times New Roman"/>
        <family val="1"/>
      </rPr>
      <t xml:space="preserve">  to chip a certain player or a zone.  </t>
    </r>
    <r>
      <rPr>
        <sz val="12"/>
        <color rgb="FFFF0000"/>
        <rFont val="Times New Roman"/>
        <family val="1"/>
      </rPr>
      <t>MODIFIED 2021</t>
    </r>
  </si>
  <si>
    <r>
      <t xml:space="preserve">IF USING A BB/TE IN THE FULLBACK SPOT, AND A FULLBACK IS ALSO USED IN THIS SET HE MUST PLAY IN THE FLANKER SPOT </t>
    </r>
    <r>
      <rPr>
        <b/>
        <sz val="10"/>
        <rFont val="Times New Roman"/>
        <family val="1"/>
      </rPr>
      <t>MODIFIED 2022</t>
    </r>
  </si>
  <si>
    <t>DISPERSAL DRAFT</t>
  </si>
  <si>
    <r>
      <t>·</t>
    </r>
    <r>
      <rPr>
        <sz val="7"/>
        <color theme="1"/>
        <rFont val="Times New Roman"/>
        <family val="1"/>
      </rPr>
      <t>      </t>
    </r>
    <r>
      <rPr>
        <b/>
        <sz val="7"/>
        <color rgb="FFFF0000"/>
        <rFont val="Times New Roman"/>
        <family val="1"/>
      </rPr>
      <t xml:space="preserve"> </t>
    </r>
    <r>
      <rPr>
        <b/>
        <sz val="10"/>
        <color rgb="FFFF0000"/>
        <rFont val="Times New Roman"/>
        <family val="1"/>
      </rPr>
      <t xml:space="preserve">Linebucks and off tackle and kneel plays AND SACKS are three ticks. </t>
    </r>
    <r>
      <rPr>
        <sz val="10"/>
        <color theme="1"/>
        <rFont val="Times New Roman"/>
        <family val="1"/>
      </rPr>
      <t>The clock does not move on kickoffs resulting in a touchback. K and P returns count as 1 tick.</t>
    </r>
  </si>
  <si>
    <t>MODIFIED 2022</t>
  </si>
  <si>
    <t>KAMARA</t>
  </si>
  <si>
    <t>EVANS</t>
  </si>
  <si>
    <t>T.WILLIAMS</t>
  </si>
  <si>
    <t>PRESCOTT</t>
  </si>
  <si>
    <t>BITONIO</t>
  </si>
  <si>
    <t>COX</t>
  </si>
  <si>
    <t>MCCOY</t>
  </si>
  <si>
    <t>HUMPHREY</t>
  </si>
  <si>
    <t>TUITT</t>
  </si>
  <si>
    <t>COOKS</t>
  </si>
  <si>
    <t>H.HENRY</t>
  </si>
  <si>
    <t>LOCKETT</t>
  </si>
  <si>
    <t>MOTON</t>
  </si>
  <si>
    <t>CARR</t>
  </si>
  <si>
    <t>WARD</t>
  </si>
  <si>
    <t>NGAKOUE</t>
  </si>
  <si>
    <t>WRIGHT</t>
  </si>
  <si>
    <t>QUINN</t>
  </si>
  <si>
    <t>GUY</t>
  </si>
  <si>
    <t>ZEITLER</t>
  </si>
  <si>
    <t>HINES</t>
  </si>
  <si>
    <t>CARSON</t>
  </si>
  <si>
    <t>HANKINS</t>
  </si>
  <si>
    <t>PETERSON</t>
  </si>
  <si>
    <t>REIFF</t>
  </si>
  <si>
    <t>PARADIS</t>
  </si>
  <si>
    <t>LOCK</t>
  </si>
  <si>
    <t>HOOKER</t>
  </si>
  <si>
    <t>JENKINS</t>
  </si>
  <si>
    <t>HARRIS</t>
  </si>
  <si>
    <t>MARTINEZ</t>
  </si>
  <si>
    <t>KERNS</t>
  </si>
  <si>
    <t>EIFERT</t>
  </si>
  <si>
    <t>BERNARD</t>
  </si>
  <si>
    <t>CROWDER</t>
  </si>
  <si>
    <t>1ST RND #3 2022, I.SIMMONS</t>
  </si>
  <si>
    <t>1ST RND PICK #6 2022, 2ND RND PICK #14 2022</t>
  </si>
  <si>
    <t>If I hurt my SS and I replace him with a FS OR VICE VERSA THE RATINGS DO NOT DROP!  MODIFIED2022</t>
  </si>
  <si>
    <t>JACOBS, 1ST RND PICK 2023</t>
  </si>
  <si>
    <t>CROSBY, 7TH RND PICK 2023</t>
  </si>
  <si>
    <t>DOUBLES OS</t>
  </si>
  <si>
    <t>GUY, PETERS</t>
  </si>
  <si>
    <t xml:space="preserve">MADWOLVES </t>
  </si>
  <si>
    <t>POLLARD</t>
  </si>
  <si>
    <t>GRIFFIN CB</t>
  </si>
  <si>
    <t>CLOWNY</t>
  </si>
  <si>
    <t>R.RAMCZYK</t>
  </si>
  <si>
    <t>3RND PICK 2023, C.PATTERSON, M,CALLAWAY, S.BARRETT</t>
  </si>
  <si>
    <t>J.POYER, B, OKEREKE 2ND RND PICK 2022</t>
  </si>
  <si>
    <t>TJ WATT, 2ND RND PICK 2023</t>
  </si>
  <si>
    <t>L.FLOYD, 2ND RND PICK 2022(15), 3RD RND PICK 2023</t>
  </si>
  <si>
    <t>F.WARNER</t>
  </si>
  <si>
    <t>A.NORWELL</t>
  </si>
  <si>
    <t>4TH RND PICK 2023</t>
  </si>
  <si>
    <t>J.WINSTON</t>
  </si>
  <si>
    <t>5TH RND PICK 2023</t>
  </si>
  <si>
    <t>E.ELLIOT, V. BELL</t>
  </si>
  <si>
    <t>5TH, 6TH RND PICKS 2022</t>
  </si>
  <si>
    <t>Burrow, Joe</t>
  </si>
  <si>
    <t>Lawrence, Trevor</t>
  </si>
  <si>
    <t>Stevenson, Rhamondre</t>
  </si>
  <si>
    <t>Harris, Najee</t>
  </si>
  <si>
    <t>Williams, Javonte</t>
  </si>
  <si>
    <t>Nwangwu, Kene</t>
  </si>
  <si>
    <t>Chase, Ja'Marr</t>
  </si>
  <si>
    <t>Waddle, Jaylen</t>
  </si>
  <si>
    <t>Samuel, Deebo</t>
  </si>
  <si>
    <t>Higgins, Tee</t>
  </si>
  <si>
    <t>Raymond, Kalif</t>
  </si>
  <si>
    <t>Aiyuk, Brandon</t>
  </si>
  <si>
    <t>Moreau, Foster</t>
  </si>
  <si>
    <t>Pitts, Kyle</t>
  </si>
  <si>
    <t>Schultz, Dalton</t>
  </si>
  <si>
    <t>McCloud, Ray-Ray</t>
  </si>
  <si>
    <t>Jeudy, Jerry</t>
  </si>
  <si>
    <t>Humphrey, Creed</t>
  </si>
  <si>
    <t>Eluemunor, Jermaine</t>
  </si>
  <si>
    <t>Cleveland, Ezra</t>
  </si>
  <si>
    <t>Williams, Connor</t>
  </si>
  <si>
    <t>Lewis, Damien</t>
  </si>
  <si>
    <t>Howard, Tytus</t>
  </si>
  <si>
    <t>Dickerson, Landon</t>
  </si>
  <si>
    <t>Dawkins, Dion</t>
  </si>
  <si>
    <t>Slater, Rashawn</t>
  </si>
  <si>
    <t>Miller, Kolton</t>
  </si>
  <si>
    <t>Thomas, Andrew</t>
  </si>
  <si>
    <t>Darrisaw, Christian</t>
  </si>
  <si>
    <t>Hunt, Robert</t>
  </si>
  <si>
    <t>Lindstrom, Chris</t>
  </si>
  <si>
    <t>Sewell, Penni</t>
  </si>
  <si>
    <t>Onwenu, Michael</t>
  </si>
  <si>
    <t>Steele, Terence</t>
  </si>
  <si>
    <t>Elliot, Jake</t>
  </si>
  <si>
    <t>Wilkins, Christian</t>
  </si>
  <si>
    <t>Lawrence, Dexter</t>
  </si>
  <si>
    <t>Sweat, Josh</t>
  </si>
  <si>
    <t>Hubbard, Sam</t>
  </si>
  <si>
    <t>Rousseau, Greg</t>
  </si>
  <si>
    <t>Simmons, Jeffery</t>
  </si>
  <si>
    <t>Davenport, Marcus</t>
  </si>
  <si>
    <t>Phillips, Harrison</t>
  </si>
  <si>
    <t>Allen, Jonathan</t>
  </si>
  <si>
    <t>Davis, Carlton</t>
  </si>
  <si>
    <t>Parsons, Micah</t>
  </si>
  <si>
    <t>Walker, Anthony</t>
  </si>
  <si>
    <t>Pratt, Germaine</t>
  </si>
  <si>
    <t>Al-Shaair, Azeez</t>
  </si>
  <si>
    <t>Bolton, Nick</t>
  </si>
  <si>
    <t>Wilson, Logan</t>
  </si>
  <si>
    <t>Highsmith, Alex</t>
  </si>
  <si>
    <t>Nwosu, Uchenna</t>
  </si>
  <si>
    <t>Terrell, AJ</t>
  </si>
  <si>
    <t>Diggs, Trevon</t>
  </si>
  <si>
    <t>Johnson, Jaylon</t>
  </si>
  <si>
    <t>Surtain II, Patrick</t>
  </si>
  <si>
    <t>Dean, Jamel</t>
  </si>
  <si>
    <t>Moore II, Kenny</t>
  </si>
  <si>
    <t>Ward, Charvarius</t>
  </si>
  <si>
    <t>Samuel Jr., Asante</t>
  </si>
  <si>
    <t>Campbell, Tyson</t>
  </si>
  <si>
    <t>Hufanga, Talanoa</t>
  </si>
  <si>
    <t>Holland, Jevon</t>
  </si>
  <si>
    <t>Hooker, Amani</t>
  </si>
  <si>
    <t>Curl, Kamren</t>
  </si>
  <si>
    <t>7TH RND PICK 2022</t>
  </si>
  <si>
    <t>WAR             AL-SHAAIR</t>
  </si>
  <si>
    <t>WAR  D.JOHNSON</t>
  </si>
  <si>
    <t>WAR               R. YA-SIN</t>
  </si>
  <si>
    <t>WAR T.HIGGINS</t>
  </si>
  <si>
    <t>WAR               R. HUNT</t>
  </si>
  <si>
    <t>WAR               K. MILLER</t>
  </si>
  <si>
    <t>BRV                 J. CHASE</t>
  </si>
  <si>
    <t>BRV                 E. CLEVLAND</t>
  </si>
  <si>
    <t>BRV                T. BOWSER</t>
  </si>
  <si>
    <t>BRV                C. WILKINS</t>
  </si>
  <si>
    <t>MDWL T.LAWRENCE</t>
  </si>
  <si>
    <t>MDWL D.SHULTZ</t>
  </si>
  <si>
    <t>MDWL             J. FIELDS</t>
  </si>
  <si>
    <t>MDWL C. AWUZIE</t>
  </si>
  <si>
    <t>SUR PARSONS</t>
  </si>
  <si>
    <t>SUR J.SIMMONS</t>
  </si>
  <si>
    <t>SKE H.PHILLIPS</t>
  </si>
  <si>
    <t>MDWL            M. CARTER</t>
  </si>
  <si>
    <t>MDWL            C. HUBBARD</t>
  </si>
  <si>
    <t>SKE J.BOSA FRANCHISE</t>
  </si>
  <si>
    <t>SKE N.BOSA FRANCHISE</t>
  </si>
  <si>
    <t>DBOOS D.SAMUEL</t>
  </si>
  <si>
    <t>DBOOS A. PHILLIPS</t>
  </si>
  <si>
    <t>DBOOS          A. WOODS</t>
  </si>
  <si>
    <t>DBOOS           A. WALKER</t>
  </si>
  <si>
    <t>DBOOS          R. FENTON</t>
  </si>
  <si>
    <t>DBOOS           J. JOHNSON</t>
  </si>
  <si>
    <t>DBOOS          C. DAVIS</t>
  </si>
  <si>
    <t>SKE J.WILLIAMS</t>
  </si>
  <si>
    <t>SKE C.HUMPHREY</t>
  </si>
  <si>
    <t>SKE                 J. FULLER</t>
  </si>
  <si>
    <t>SKE                 J. JACKSON</t>
  </si>
  <si>
    <t>SKE                R. SLATER</t>
  </si>
  <si>
    <t>SKE                  J. BAKER</t>
  </si>
  <si>
    <t>MDWL            A. TERRELL</t>
  </si>
  <si>
    <t>SKE                 T. DIGGS</t>
  </si>
  <si>
    <t>AX       P. FREIERMUTH</t>
  </si>
  <si>
    <t>SUR                O. BROWN</t>
  </si>
  <si>
    <t>SUR P.SEWELL</t>
  </si>
  <si>
    <t>SUR                C. HELLAIRE</t>
  </si>
  <si>
    <t>SUR DONALD FRANCHISE</t>
  </si>
  <si>
    <t>AX                    K. PITTS</t>
  </si>
  <si>
    <t>MDWL            C. LIDSTROM</t>
  </si>
  <si>
    <t>AX                    J. DEAN</t>
  </si>
  <si>
    <t>AX           M.              DAVENPORT</t>
  </si>
  <si>
    <t>MDWL    R. STEVENSON</t>
  </si>
  <si>
    <t>AX                   A. HOOKER</t>
  </si>
  <si>
    <t>MAD                J. ALLEN</t>
  </si>
  <si>
    <t>MDWL E.MITCHELL</t>
  </si>
  <si>
    <t>MAD                N. HARRIS</t>
  </si>
  <si>
    <t>MAD P.SURTAIN</t>
  </si>
  <si>
    <t>MAD D.DAWKINS</t>
  </si>
  <si>
    <t>MAD L.COLLINS</t>
  </si>
  <si>
    <t>MAD F.MORREAU</t>
  </si>
  <si>
    <t>WAR J.BURROW</t>
  </si>
  <si>
    <t>E.MITCHELL, C. HUBBARD, J FIELDS</t>
  </si>
  <si>
    <t>2022 2ND RND PICK, 7TH, 2023 3RD, D. SWIFT, T.WILLIAMS, C. JONES</t>
  </si>
  <si>
    <t>D. HENRY, B. BURNS, B. ONEILL, C. SUTTON, D. HUMPHREY</t>
  </si>
  <si>
    <t>J.WILLIAMS, D. SAVAGE. J, WATT</t>
  </si>
  <si>
    <t>DJ. REED CB</t>
  </si>
  <si>
    <t>7TH RND PICK 2023 (AX)</t>
  </si>
  <si>
    <t xml:space="preserve">                                                                                                                                                                                                                                                                                                                                                                                                                                                                                      </t>
  </si>
  <si>
    <t>Stanley, Ronnie</t>
  </si>
  <si>
    <t>D.TOMLINSON</t>
  </si>
  <si>
    <t>DOUBLEOS</t>
  </si>
  <si>
    <t>A.WHITWOORTH</t>
  </si>
  <si>
    <t>NOW LOOK AT THE RUNNING BACKS CARD UNDER THE TYPE OF RUN CALLED FOR A ROLL OF 5 (FIVE)</t>
  </si>
  <si>
    <t>D.BUSH</t>
  </si>
  <si>
    <t>J.WADDLE</t>
  </si>
  <si>
    <t>WEEK 1</t>
  </si>
  <si>
    <t>WEEK 2</t>
  </si>
  <si>
    <t>WEEK 3</t>
  </si>
  <si>
    <t>WEEK 4</t>
  </si>
  <si>
    <t>BB VS ASTERISK ****</t>
  </si>
  <si>
    <t>CANNOT BLOCK THE ASTERISK BLITZER.</t>
  </si>
  <si>
    <t>ASSUME THE ASTERISK TO BE BLOCKED BY A ZERO, AND CHECK THE PASS RUSH CHART FOR THE SACK.</t>
  </si>
  <si>
    <t>ADDED SEPTEMBER 28 2022</t>
  </si>
  <si>
    <t>IN ANY FORMATION ANY BACK ASSIGNED TO CHIP OR WHO IS THE INTENDED RECEIVER OF A SHORT OR LONG PASS</t>
  </si>
  <si>
    <t>FOLLOW NORMAL PROCEDURE.</t>
  </si>
  <si>
    <t xml:space="preserve">When BB vs * comes up in a pass rush situation, either back can be used  </t>
  </si>
  <si>
    <t>or has not been designated to chip.) modified Sept.29 2022</t>
  </si>
  <si>
    <r>
      <t xml:space="preserve">If the running back is the intended pass receiver and “blocking back” comes up as the indicated pass blocker, </t>
    </r>
    <r>
      <rPr>
        <b/>
        <sz val="11"/>
        <color rgb="FFFF0000"/>
        <rFont val="Times New Roman"/>
        <family val="1"/>
      </rPr>
      <t>assume the blocker to be rated a zero.</t>
    </r>
  </si>
  <si>
    <t>see modified bb vs asterisk rules.</t>
  </si>
  <si>
    <r>
      <rPr>
        <sz val="10"/>
        <color rgb="FFFF0000"/>
        <rFont val="Times New Roman"/>
        <family val="1"/>
      </rPr>
      <t xml:space="preserve"> </t>
    </r>
    <r>
      <rPr>
        <sz val="10"/>
        <color theme="1"/>
        <rFont val="Times New Roman"/>
        <family val="1"/>
      </rPr>
      <t>For all other situations where the blocking back’s rating is needed use the running backs rating instead.</t>
    </r>
  </si>
  <si>
    <t>If the running back is the intended pass receiver and “blocking back” comes up as the indicated pass blocker, assume the blocker to be rated a zero.</t>
  </si>
  <si>
    <t>If the running back is the designated chipper and “blocking back vs asterisk ” comes up as the indicated pass blocker, assume the blocker to be rated a zero.</t>
  </si>
  <si>
    <r>
      <t>IF THERE IS NO "</t>
    </r>
    <r>
      <rPr>
        <b/>
        <u/>
        <sz val="16"/>
        <color rgb="FFFF0000"/>
        <rFont val="Times New Roman"/>
        <family val="1"/>
      </rPr>
      <t>FREE</t>
    </r>
    <r>
      <rPr>
        <b/>
        <sz val="16"/>
        <color rgb="FFFF0000"/>
        <rFont val="Times New Roman"/>
        <family val="1"/>
      </rPr>
      <t>" BACK IN THE FORMATION</t>
    </r>
  </si>
  <si>
    <t>If the running back runs the ball, and for example, a reading of “blocking back +5 or +1” occurs, use the blocking back’s rating.</t>
  </si>
  <si>
    <t xml:space="preserve"> If “blocking back” comes up as the indicated pass blocker, use the higher of the two ratings between the blocking back and the lone Running Back</t>
  </si>
  <si>
    <t>provided he is not assigned to chip or the intended receiver of a short or long pass.</t>
  </si>
  <si>
    <r>
      <t>( CONSIDERED "</t>
    </r>
    <r>
      <rPr>
        <b/>
        <u/>
        <sz val="12"/>
        <color rgb="FFFF0000"/>
        <rFont val="Times New Roman"/>
        <family val="1"/>
      </rPr>
      <t>FREE</t>
    </r>
    <r>
      <rPr>
        <b/>
        <sz val="12"/>
        <color rgb="FFFF0000"/>
        <rFont val="Times New Roman"/>
        <family val="1"/>
      </rPr>
      <t xml:space="preserve">" ) </t>
    </r>
    <r>
      <rPr>
        <b/>
        <u/>
        <sz val="12"/>
        <color rgb="FFFF0000"/>
        <rFont val="Times New Roman"/>
        <family val="1"/>
      </rPr>
      <t>AND MAY BLOCK</t>
    </r>
    <r>
      <rPr>
        <b/>
        <sz val="12"/>
        <color rgb="FFFF0000"/>
        <rFont val="Times New Roman"/>
        <family val="1"/>
      </rPr>
      <t xml:space="preserve"> THE ASTERISK BLITZER.</t>
    </r>
  </si>
  <si>
    <t>(assuming he is not being thrown too or has not been designated to chip.) modified Sept.29 2022</t>
  </si>
  <si>
    <t>D. SPENSER</t>
  </si>
  <si>
    <t>7TH RND PICK 2023</t>
  </si>
  <si>
    <t>FREE BB OR ZERO  VS</t>
  </si>
  <si>
    <t xml:space="preserve">       D-3**</t>
  </si>
  <si>
    <t>FREE BB OR ZERO VS</t>
  </si>
  <si>
    <r>
      <rPr>
        <b/>
        <u/>
        <sz val="12"/>
        <color rgb="FFFF0000"/>
        <rFont val="Times New Roman"/>
        <family val="1"/>
      </rPr>
      <t xml:space="preserve">IN ANY FORMATION ANY BACK WHO IS NOT ASSIGNED </t>
    </r>
    <r>
      <rPr>
        <b/>
        <sz val="12"/>
        <color rgb="FFFF0000"/>
        <rFont val="Times New Roman"/>
        <family val="1"/>
      </rPr>
      <t xml:space="preserve">TO CHIP AND WHO IS NOT THE INTENDED RECEIVER OF A SHORT OR LONG PASS IS </t>
    </r>
  </si>
  <si>
    <t>AVG/GAME OFF</t>
  </si>
  <si>
    <t>AVG/GAME DEF</t>
  </si>
  <si>
    <t>If the running back is a designated or zone chipper and  “blocking back vs asterisk” comes up as the indicated pass blocker, assume the blocker to be rated a zero.</t>
  </si>
  <si>
    <t>STUFFED END RUN in a 3-4 OR 4-3 defense. (2011 Rule)</t>
  </si>
  <si>
    <t>WEEK 6</t>
  </si>
  <si>
    <t>WEEK 7</t>
  </si>
  <si>
    <t>WEEK 8</t>
  </si>
  <si>
    <t>WEEK 9</t>
  </si>
  <si>
    <t>WEEK 5</t>
  </si>
  <si>
    <t>WEEK 10</t>
  </si>
  <si>
    <t>WEEK 11</t>
  </si>
  <si>
    <t>WEEK 12</t>
  </si>
  <si>
    <t>WEEK 13</t>
  </si>
  <si>
    <t>WEEK 14</t>
  </si>
  <si>
    <t>WEEK 15</t>
  </si>
  <si>
    <t>WEEK 16</t>
  </si>
  <si>
    <t>AWUZIE, 7TH braves</t>
  </si>
  <si>
    <t>VEA, 6TH RND PICK 2023</t>
  </si>
  <si>
    <t>1518 Melvin</t>
  </si>
  <si>
    <t>Ypsilanti 48198</t>
  </si>
  <si>
    <t>Westland, Mi.</t>
  </si>
  <si>
    <t>Blake Berry</t>
  </si>
  <si>
    <t>Wes Jones</t>
  </si>
  <si>
    <t>G.BOLLES</t>
  </si>
  <si>
    <t>D.BROWN, M.JACK</t>
  </si>
  <si>
    <t>JP.PAUL, H.RENFROW</t>
  </si>
  <si>
    <r>
      <t xml:space="preserve">and the runner will be at </t>
    </r>
    <r>
      <rPr>
        <b/>
        <sz val="11"/>
        <color rgb="FFFF0000"/>
        <rFont val="Times New Roman"/>
        <family val="1"/>
      </rPr>
      <t xml:space="preserve">least </t>
    </r>
    <r>
      <rPr>
        <b/>
        <u/>
        <sz val="11"/>
        <color rgb="FFFF0000"/>
        <rFont val="Times New Roman"/>
        <family val="1"/>
      </rPr>
      <t>1 yard short of the first down</t>
    </r>
    <r>
      <rPr>
        <b/>
        <sz val="10"/>
        <color theme="1"/>
        <rFont val="Times New Roman"/>
        <family val="1"/>
      </rPr>
      <t xml:space="preserve"> if it is rolled on the Offensive card.</t>
    </r>
  </si>
  <si>
    <t>M.MARIOTA</t>
  </si>
  <si>
    <t>J.COOK</t>
  </si>
  <si>
    <t>R.STEVENSON</t>
  </si>
  <si>
    <t>J.ALLEN LB, 5TH RND PICK 2023</t>
  </si>
  <si>
    <t>SB51</t>
  </si>
  <si>
    <t>ASRTERISK</t>
  </si>
  <si>
    <t>3 MAN column only – ALL RECEIVER ROLLS - Add a symbol(TRIANGLE)ASTERISK</t>
  </si>
  <si>
    <t>34150 Tonquish Trail</t>
  </si>
  <si>
    <t>1ST RND PICK 2023 (AX) J.GAROPPOLO</t>
  </si>
  <si>
    <t>SB52</t>
  </si>
  <si>
    <t>10\2</t>
  </si>
  <si>
    <t>12\6</t>
  </si>
  <si>
    <t>13\3</t>
  </si>
  <si>
    <t>14\5</t>
  </si>
  <si>
    <t>16/8</t>
  </si>
  <si>
    <t>STANDINGS 2023</t>
  </si>
  <si>
    <t>THE OFFICIAL 2023 A2 STRATO FOOTBALL SCHEDULE</t>
  </si>
  <si>
    <t>AX                   K. NWANGWU</t>
  </si>
  <si>
    <r>
      <t xml:space="preserve">ONLY IN WHICH FIVE OR MORE YARDS ARE NEEDED </t>
    </r>
    <r>
      <rPr>
        <b/>
        <u/>
        <sz val="10"/>
        <color rgb="FFFF0000"/>
        <rFont val="Times New Roman"/>
        <family val="1"/>
      </rPr>
      <t>FOR A FIRST DOWN OR A TOUCHDOWN</t>
    </r>
  </si>
  <si>
    <t>+4  OR +1</t>
  </si>
  <si>
    <t xml:space="preserve"> FP to TE   L4, M5, R6</t>
  </si>
  <si>
    <t xml:space="preserve">DEF. 25 OR LONG GAIN </t>
  </si>
  <si>
    <t>DEF. SG  OR +25</t>
  </si>
  <si>
    <t xml:space="preserve"> 4 ( 2-5, 11,12 )</t>
  </si>
  <si>
    <t xml:space="preserve">         6 ( 2-7, 11,12 )</t>
  </si>
  <si>
    <t xml:space="preserve"> 5 ( 2-6, 11,12 )</t>
  </si>
  <si>
    <t>6 (2-6, 11,12)</t>
  </si>
  <si>
    <t>5 (2-5, 11,12)</t>
  </si>
  <si>
    <t xml:space="preserve">         0 ( 2-4 )</t>
  </si>
  <si>
    <t>FP to FB  L4, M5, R6</t>
  </si>
  <si>
    <t>OR  RECEIVER AVG.</t>
  </si>
  <si>
    <t>EXTRA DEFENSIVE BACK MOVEMENT</t>
  </si>
  <si>
    <t>ADDED2023</t>
  </si>
  <si>
    <t>ANY EXTRA DB IN THE GAME WHO DOES NOT HAVE COVERAGE, MAY BE PLACED IN EITHER FLAT PASS ZONE!</t>
  </si>
  <si>
    <t>CHOICE: +5 OR REC.</t>
  </si>
  <si>
    <t>CHOICE: +0 OR INC.</t>
  </si>
  <si>
    <t>CHOICE: LG OR REC.</t>
  </si>
  <si>
    <t xml:space="preserve">  R E C E I V E R*  </t>
  </si>
  <si>
    <r>
      <rPr>
        <u/>
        <sz val="14"/>
        <color rgb="FFFF0000"/>
        <rFont val="Times New Roman"/>
        <family val="1"/>
      </rPr>
      <t>and you are throwing to your fullback (or halfback - see below)</t>
    </r>
    <r>
      <rPr>
        <sz val="14"/>
        <color rgb="FF444444"/>
        <rFont val="Times New Roman"/>
        <family val="1"/>
      </rPr>
      <t xml:space="preserve"> , </t>
    </r>
  </si>
  <si>
    <r>
      <t xml:space="preserve">then its receiver </t>
    </r>
    <r>
      <rPr>
        <u/>
        <sz val="12"/>
        <color theme="1"/>
        <rFont val="Calibri"/>
        <family val="2"/>
        <scheme val="minor"/>
      </rPr>
      <t>GUESSED WRONG.</t>
    </r>
  </si>
  <si>
    <t>11\7</t>
  </si>
  <si>
    <t>15\4</t>
  </si>
  <si>
    <t>SHORT GAIN OR  +3</t>
  </si>
  <si>
    <t xml:space="preserve">SHORT GAIN OR '+ 40 </t>
  </si>
  <si>
    <t>SHORT GAIN OR  +6</t>
  </si>
  <si>
    <t>J.POYER, D PAYNE</t>
  </si>
  <si>
    <t>MILANO,B.POWELL,, BREELAND, DESIR</t>
  </si>
  <si>
    <t>AJTERREL, D.BUSH,. BARR, D.JONES, JJ WATT, C.CAMPBELL, M.MOSES,D.BROWN</t>
  </si>
  <si>
    <t>******</t>
  </si>
  <si>
    <t>7TH RND PICK</t>
  </si>
  <si>
    <t>J SMITH SHUSTER</t>
  </si>
  <si>
    <t>Hubbard, Chuba</t>
  </si>
  <si>
    <t>Fields, Justin (P)</t>
  </si>
  <si>
    <t xml:space="preserve">TB </t>
  </si>
  <si>
    <t xml:space="preserve">KC </t>
  </si>
  <si>
    <t xml:space="preserve">NO </t>
  </si>
  <si>
    <t xml:space="preserve">NE </t>
  </si>
  <si>
    <t xml:space="preserve">SF </t>
  </si>
  <si>
    <t xml:space="preserve">LV </t>
  </si>
  <si>
    <t>Allgeier, Tyler</t>
  </si>
  <si>
    <t>Etienne, Travis</t>
  </si>
  <si>
    <t>Hall, Breece</t>
  </si>
  <si>
    <t>Walker III, Kenneth</t>
  </si>
  <si>
    <t>White, Rachaad</t>
  </si>
  <si>
    <t>Samuel, Curtis</t>
  </si>
  <si>
    <t>Olave, Chris</t>
  </si>
  <si>
    <t>Smith, DeVonta</t>
  </si>
  <si>
    <t>St. Brown, Amon-Ra</t>
  </si>
  <si>
    <t>Biadasz, Tyler</t>
  </si>
  <si>
    <t>PK</t>
  </si>
  <si>
    <t>Punt</t>
  </si>
  <si>
    <t>Wright, Ryan</t>
  </si>
  <si>
    <t>Hutchinson, Aidan</t>
  </si>
  <si>
    <t>Davis, Jordan</t>
  </si>
  <si>
    <t>YLOLB</t>
  </si>
  <si>
    <t>Walker, Travon</t>
  </si>
  <si>
    <t>Reddick, Haason</t>
  </si>
  <si>
    <t>YROLB</t>
  </si>
  <si>
    <t>Gardner, Sauce</t>
  </si>
  <si>
    <t>Hamilton, Kyle</t>
  </si>
  <si>
    <t>Woolen, Tariq</t>
  </si>
  <si>
    <t>Double Os</t>
  </si>
  <si>
    <t>Madwolves</t>
  </si>
  <si>
    <t>D.BROWN, V.BELL, 3rd rnd pick2024</t>
  </si>
  <si>
    <t>C.PATTERSON, P.FREIERMUTH, 7TH RND PICK 2024, 1ST RND PICK 2024 (WAR)</t>
  </si>
  <si>
    <t>MDWLJ. PRATT MLB</t>
  </si>
  <si>
    <t>SKE K.HAMILTON CB</t>
  </si>
  <si>
    <t>MAD ONWENU RG</t>
  </si>
  <si>
    <t>MDWL HUTCHINSON DE</t>
  </si>
  <si>
    <t>MDWL GILMORE CB</t>
  </si>
  <si>
    <t>MDWL S.HUBBARD LLB</t>
  </si>
  <si>
    <t>AX D. HARMON FS</t>
  </si>
  <si>
    <t>WAR D. LAWRENCE DT</t>
  </si>
  <si>
    <t>WAR  ELLISSLLB</t>
  </si>
  <si>
    <t>WAR H.REDDICK</t>
  </si>
  <si>
    <t xml:space="preserve"> WAR J.JEUDY</t>
  </si>
  <si>
    <t>WARA.WILLIAMSSP TEAMS ATL</t>
  </si>
  <si>
    <t>WAR J.UCHE LB</t>
  </si>
  <si>
    <t>WAR J.WILSON RB</t>
  </si>
  <si>
    <t>BRV J HURTS</t>
  </si>
  <si>
    <t>BRV A THOMAS LT</t>
  </si>
  <si>
    <t>BRV D. LEWIS LG</t>
  </si>
  <si>
    <t>BRV A SAMUEL CB</t>
  </si>
  <si>
    <t>BRV T. BIADAIZ CEN</t>
  </si>
  <si>
    <t>BRV T.HOWARD RT</t>
  </si>
  <si>
    <t>SUR M.JONES DB</t>
  </si>
  <si>
    <t>SKE HUFANGA SS</t>
  </si>
  <si>
    <t>SKE ST BROWN WR</t>
  </si>
  <si>
    <t>SKE J DAVIS DT</t>
  </si>
  <si>
    <t>SKE T ETIENNE</t>
  </si>
  <si>
    <t>SKE K PICKETT</t>
  </si>
  <si>
    <t>SKE K WALKER HB</t>
  </si>
  <si>
    <t xml:space="preserve">SKE G RUSSO DL </t>
  </si>
  <si>
    <t>AX J SWEAT DE</t>
  </si>
  <si>
    <t>AX T.ALLGEIER</t>
  </si>
  <si>
    <t>AX N.BOLTON</t>
  </si>
  <si>
    <t>AX D. SMITH WR</t>
  </si>
  <si>
    <t>MAD K MOORE CB</t>
  </si>
  <si>
    <t>AX U NWOSU</t>
  </si>
  <si>
    <t>BRV L.WILSON MLB</t>
  </si>
  <si>
    <t>DBOOS SAUCE G.CB</t>
  </si>
  <si>
    <t>DBOOS T.CAMPBELL CB</t>
  </si>
  <si>
    <t>DBOOS J BENTLEY</t>
  </si>
  <si>
    <t>AX T.WOOLEN</t>
  </si>
  <si>
    <t>DBOOS B.PURDY</t>
  </si>
  <si>
    <t>DBOOS K CURL</t>
  </si>
  <si>
    <t>DBOOS C.WILLIAMS C</t>
  </si>
  <si>
    <t>MAD DARRISAW LT</t>
  </si>
  <si>
    <t>MAD T.WALKER LLB</t>
  </si>
  <si>
    <t>MAD B HALL HB</t>
  </si>
  <si>
    <t>MAD L. DICKINSON LG</t>
  </si>
  <si>
    <t>MAD T. STEELE RT</t>
  </si>
  <si>
    <t>MAD D. KNOX TE</t>
  </si>
  <si>
    <t>SUR TUA</t>
  </si>
  <si>
    <t>MDWL R. MCLEOD</t>
  </si>
  <si>
    <t>SUR K.NIXON DB</t>
  </si>
  <si>
    <t>MDWL ELUMUNOR RT</t>
  </si>
  <si>
    <t xml:space="preserve">MDWL OLAVE </t>
  </si>
  <si>
    <t>SUR DICKER K</t>
  </si>
  <si>
    <t>C. WARD CB</t>
  </si>
  <si>
    <t>7TH RND PK 2023</t>
  </si>
  <si>
    <t>6TH RND PICK 2024</t>
  </si>
  <si>
    <t>L.FOURNETTE</t>
  </si>
  <si>
    <t xml:space="preserve">SKELETORS </t>
  </si>
  <si>
    <t>3RD RND PK 2023</t>
  </si>
  <si>
    <t>R.STEVENSON, J.JONES, C.RIDLEY</t>
  </si>
  <si>
    <t>Hurts, Jalen</t>
  </si>
  <si>
    <t>Allen, Josh (P)</t>
  </si>
  <si>
    <t>Purdy, Brock</t>
  </si>
  <si>
    <t>4TH RND PICK 2024</t>
  </si>
  <si>
    <t>C. DAVIS CB</t>
  </si>
  <si>
    <t>R.MCLEOD, R.WILSON, EDWARDS-HELAIRE</t>
  </si>
  <si>
    <t>S.HUBBARD</t>
  </si>
  <si>
    <t>ZZZ</t>
  </si>
  <si>
    <t xml:space="preserve">E.JENKI NS, M.PETERS, </t>
  </si>
  <si>
    <t>3RD RND PICK AND 5TH RND PICK 2024</t>
  </si>
  <si>
    <r>
      <t>If the rating is needed on a pass, use the highest rated blocking back</t>
    </r>
    <r>
      <rPr>
        <sz val="10"/>
        <color rgb="FFFF0000"/>
        <rFont val="Times New Roman"/>
        <family val="1"/>
      </rPr>
      <t xml:space="preserve"> who is not assigned to chip or who is NOT the intended pass receiver of a short or long pass.</t>
    </r>
  </si>
  <si>
    <t>J.HOLLAND</t>
  </si>
  <si>
    <t>D.BAKHTIARI</t>
  </si>
  <si>
    <t>D. JONES</t>
  </si>
  <si>
    <t>T.HENDRICKSON</t>
  </si>
  <si>
    <t>3RD RND PICK 2024.</t>
  </si>
  <si>
    <t>K.FULLER</t>
  </si>
  <si>
    <t>3RD RND PICK 2024</t>
  </si>
  <si>
    <t>Z. SMITH</t>
  </si>
  <si>
    <t xml:space="preserve">defensive call of run or pass is not affected. For example, with the free safety positioned in the short pass zone, a long pass is thrown to the flanker. </t>
  </si>
  <si>
    <t xml:space="preserve"> RUN CONTAINMENT FROM A 1ST AND GOAL TO GO SITUATION </t>
  </si>
  <si>
    <t>(INSIDE THE TEN YARDLINE)</t>
  </si>
  <si>
    <t xml:space="preserve">AND A LOSS OF YARDAGE RESULTS IN THE OFFENSE BEING ON, OR OUTSIDE OF THE DEFENSIVE 10 YARDLINE, </t>
  </si>
  <si>
    <t xml:space="preserve">THE BALL IS PLACED AT THE 1 YARD LINE. </t>
  </si>
  <si>
    <t xml:space="preserve">DOES CONTAIMENT EXIST?     YES </t>
  </si>
  <si>
    <t xml:space="preserve"> IF THE LINEBACKERS ARE PLAYING IN THEIR STANDARD HOME POSITIONS </t>
  </si>
  <si>
    <t xml:space="preserve">AND THE OFFENSE RUNS THE BALL ON 3RD OR 4TH DOWN WITH 5 OR MORE YARDS TO GO </t>
  </si>
  <si>
    <t>AND SCORES A TD ON THE OFFENSIVE CARD...</t>
  </si>
  <si>
    <t xml:space="preserve"> ON 3RD OR 4TH DOWN WHEN NO FIRST DOWN CAN BE GAINED,</t>
  </si>
  <si>
    <t>The BB cannot run the ball and his run block rating drops 1. All other caveats of the formation remain the same.</t>
  </si>
  <si>
    <t>Pacheco, Isaiah</t>
  </si>
  <si>
    <t>as long as RB is not assigned to chip or is the intended receiver of a short or long pass. He may be used to block the asterisk if this condition exists.</t>
  </si>
  <si>
    <t>L.FLOYD, 3RD RND PICK 2024</t>
  </si>
  <si>
    <t>M.EVANS, J HOUSTON</t>
  </si>
  <si>
    <t>S.HUBBARD, C.WARD</t>
  </si>
  <si>
    <t>K.ELLIS</t>
  </si>
  <si>
    <t>MAD A. HIGHSMITH LB</t>
  </si>
  <si>
    <t>31`</t>
  </si>
  <si>
    <r>
      <t xml:space="preserve"> </t>
    </r>
    <r>
      <rPr>
        <b/>
        <sz val="12"/>
        <color theme="1"/>
        <rFont val="Times New Roman"/>
        <family val="1"/>
      </rPr>
      <t xml:space="preserve">If a zone chip is succesful </t>
    </r>
    <r>
      <rPr>
        <sz val="12"/>
        <color theme="1"/>
        <rFont val="Times New Roman"/>
        <family val="1"/>
      </rPr>
      <t>(blocking backs pass block is equal to or higher than the key die) then decrease the pass rushers rating by HALF OF THE BLOCKERS PASS BLOCK. A 7 WOULD BE A 3.5 OR 4.</t>
    </r>
  </si>
  <si>
    <t>Freiermuth, Pat</t>
  </si>
  <si>
    <r>
      <t xml:space="preserve">If the blocking back's ability rating is needed use the rating of the highest rated back </t>
    </r>
    <r>
      <rPr>
        <sz val="10"/>
        <color rgb="FFFF0000"/>
        <rFont val="Times New Roman"/>
        <family val="1"/>
      </rPr>
      <t>who is not assigned to chip or who is not the intended pass receiver of a short or long pass.</t>
    </r>
  </si>
  <si>
    <t>TWO TIGHT ENDS, THREE RUNNING BACKS</t>
  </si>
  <si>
    <t>J. ELUEMUNOR, LIDSTROM, SLAY, GILMORE, BYARD</t>
  </si>
  <si>
    <t>DEFENSE MUST CALL PASS</t>
  </si>
  <si>
    <t>2ND RND PICK 2024, 5TH RND PICK 2024, TELLER, DEAN, REED, HARMON, MCKISSIC +TBD</t>
  </si>
  <si>
    <t>AIYUK,</t>
  </si>
  <si>
    <t>BECKHAM</t>
  </si>
  <si>
    <t>O'NEIL, 5TH RND PICK 2024 [AXMEN}</t>
  </si>
  <si>
    <t>STELE,, BRADY</t>
  </si>
  <si>
    <t>STRATO BOWL  LII (52)</t>
  </si>
  <si>
    <t>BOBS</t>
  </si>
  <si>
    <t>RONS</t>
  </si>
  <si>
    <t>2PM</t>
  </si>
  <si>
    <t>3PM</t>
  </si>
  <si>
    <t>5-11</t>
  </si>
  <si>
    <t>1ST, 5TH, 7TH 2025</t>
  </si>
  <si>
    <t>STANDINGS 2024</t>
  </si>
  <si>
    <t>THE OFFICIAL 2024 A2 STRATO FOOTBALL SCHEDULE</t>
  </si>
  <si>
    <t>SB53</t>
  </si>
  <si>
    <t>11\6</t>
  </si>
  <si>
    <t>STRATO BOWL  LIII (53)</t>
  </si>
  <si>
    <t xml:space="preserve">  ONSIDE KICK FROM THE 35 YRD LINE</t>
  </si>
  <si>
    <t>CHAMPIONS</t>
  </si>
  <si>
    <t>RATINGS</t>
  </si>
  <si>
    <t>FUMBLES</t>
  </si>
  <si>
    <t>GAMES PLAYED</t>
  </si>
  <si>
    <t>4.5</t>
  </si>
  <si>
    <t>1*12.6</t>
  </si>
  <si>
    <t>0.4</t>
  </si>
  <si>
    <t>TAM</t>
  </si>
  <si>
    <t>YDLE</t>
  </si>
  <si>
    <t>6.6</t>
  </si>
  <si>
    <t>5.4</t>
  </si>
  <si>
    <t>BALT</t>
  </si>
  <si>
    <t>4.0</t>
  </si>
  <si>
    <t>YRILB</t>
  </si>
  <si>
    <t>1ST, 7TH RND PICKS (AX)</t>
  </si>
  <si>
    <t>K. BYARD</t>
  </si>
  <si>
    <t>WARRRIUZZ</t>
  </si>
  <si>
    <t>PEOPLES-JONES, 6TH RND PICK 2025</t>
  </si>
  <si>
    <t>DOUBLLE OOS</t>
  </si>
  <si>
    <t>K.MILLER, 6TH RND PICK 2024</t>
  </si>
  <si>
    <t>ZSCB</t>
  </si>
  <si>
    <t>DOUBLEOOS</t>
  </si>
  <si>
    <t>10\8</t>
  </si>
  <si>
    <t>9\7</t>
  </si>
  <si>
    <t>12\5</t>
  </si>
  <si>
    <t>Z.MARTIN</t>
  </si>
  <si>
    <t>B.BURNS</t>
  </si>
  <si>
    <t>AJ.TERRELL</t>
  </si>
  <si>
    <t>C.LIDSTROM</t>
  </si>
  <si>
    <t>T.GIPSON, 5TH RND PICK 2024(AX)</t>
  </si>
  <si>
    <t>1ST, 2ND RND PICKS 2024 V.VEA, C.SUTTON</t>
  </si>
  <si>
    <t xml:space="preserve">3RD RND PICK,(BRAVES), 3RD RND PICK (SKELS), 5TH RND PICK (MWLV) J. DAVIS, </t>
  </si>
  <si>
    <t>G.ROUSEAU, T HAFONGA</t>
  </si>
  <si>
    <t xml:space="preserve">Stroud, CJ  </t>
  </si>
  <si>
    <t>Smith, Trey</t>
  </si>
  <si>
    <t>Queen Patrick</t>
  </si>
  <si>
    <t>Stingly jr, Derek</t>
  </si>
  <si>
    <t>Bell, Markquese</t>
  </si>
  <si>
    <t>Cashman, Blake</t>
  </si>
  <si>
    <t>Gillman, Alohi</t>
  </si>
  <si>
    <t>6.5</t>
  </si>
  <si>
    <t>Goedeke, Luke</t>
  </si>
  <si>
    <t>Kmet, Cole</t>
  </si>
  <si>
    <t>Sneed, L'Jarius</t>
  </si>
  <si>
    <t>MDWL FRANCHISED D.BROWN TO DT</t>
  </si>
  <si>
    <t>MDWL P.QUEEN</t>
  </si>
  <si>
    <t>AX Q.WILLIAMS</t>
  </si>
  <si>
    <t>AX CJ STROUD</t>
  </si>
  <si>
    <t>AXD.BLAND</t>
  </si>
  <si>
    <t>MDWLM.BELL</t>
  </si>
  <si>
    <t>MDWL B.CASHMAN</t>
  </si>
  <si>
    <t>MDWLA. GILLMAN</t>
  </si>
  <si>
    <t>MDWLD.STINGLY</t>
  </si>
  <si>
    <t>MDWL L.GOEDEKE</t>
  </si>
  <si>
    <t>MDWLC.KMET</t>
  </si>
  <si>
    <t>MDWLL.SNEED</t>
  </si>
  <si>
    <t>BRV S.LAPORTA</t>
  </si>
  <si>
    <t>BRVT. DODSON</t>
  </si>
  <si>
    <t>BRVJ.GREENARD</t>
  </si>
  <si>
    <t>BRV J.LOVE</t>
  </si>
  <si>
    <t>BRV P.ADEBO</t>
  </si>
  <si>
    <t>BRV X.MCKINNEY</t>
  </si>
  <si>
    <t>LaPorta, Sam</t>
  </si>
  <si>
    <t>Dodson, Tyrell</t>
  </si>
  <si>
    <t>Greenard, Johnathon</t>
  </si>
  <si>
    <t>Love, Jordan</t>
  </si>
  <si>
    <t>Adebo, Paulson</t>
  </si>
  <si>
    <t>McKinney, Xavier</t>
  </si>
  <si>
    <t>M. GLOWINSKI</t>
  </si>
  <si>
    <t>Collins, Nico</t>
  </si>
  <si>
    <t>Seuomalo, Isaac</t>
  </si>
  <si>
    <t>Achane, De'Von</t>
  </si>
  <si>
    <t>Paye, Kwitty</t>
  </si>
  <si>
    <t>Rice, Rashee</t>
  </si>
  <si>
    <t>Chenal, Leo</t>
  </si>
  <si>
    <t>Williams, Darius</t>
  </si>
  <si>
    <t>Gibbs, Jamyr</t>
  </si>
  <si>
    <t>Edwards, TJ</t>
  </si>
  <si>
    <t>Ferguson, Jake</t>
  </si>
  <si>
    <t>Pocic, Ethan</t>
  </si>
  <si>
    <t>McDuffie, Trent</t>
  </si>
  <si>
    <t>Wyatt, Devonte</t>
  </si>
  <si>
    <t>Tavai, Jahlani</t>
  </si>
  <si>
    <t>Smith, Tyler</t>
  </si>
  <si>
    <t>Ebukam, Samson</t>
  </si>
  <si>
    <t>Cosmi, Sam</t>
  </si>
  <si>
    <t>Montgomery, David</t>
  </si>
  <si>
    <t>McBride, Trey</t>
  </si>
  <si>
    <t>Anderson, Will</t>
  </si>
  <si>
    <t>Branch, Brian</t>
  </si>
  <si>
    <t>Robinson, Bijan</t>
  </si>
  <si>
    <t>MadubuIke, Justin</t>
  </si>
  <si>
    <t>Tom, Zach</t>
  </si>
  <si>
    <t>Linderbaum, Tyler</t>
  </si>
  <si>
    <t>Nacua, Puka</t>
  </si>
  <si>
    <t>McGary, Kaleb</t>
  </si>
  <si>
    <t>SELECTED</t>
  </si>
  <si>
    <t>CUTS</t>
  </si>
  <si>
    <t>Aubrey, Brandon</t>
  </si>
  <si>
    <t>XRDE/OLB</t>
  </si>
  <si>
    <t>Williams, Quincy</t>
  </si>
  <si>
    <t>Bland, Daron</t>
  </si>
  <si>
    <t>7TH RND PICK 2024</t>
  </si>
  <si>
    <t>SECON 1ST RND PICK 2025</t>
  </si>
  <si>
    <t>Mims, Marvin</t>
  </si>
  <si>
    <t>Shaheed, Rasheed</t>
  </si>
  <si>
    <t>Pierce, Dameon</t>
  </si>
  <si>
    <t>Dortch, Greg</t>
  </si>
  <si>
    <t>Hill, Justice</t>
  </si>
  <si>
    <t>Wallace, Tylan</t>
  </si>
  <si>
    <t>Slye, Joey</t>
  </si>
  <si>
    <t>COM</t>
  </si>
  <si>
    <t>Turpin, Kivontae</t>
  </si>
  <si>
    <t>Reed, Jayden</t>
  </si>
  <si>
    <t xml:space="preserve">GB </t>
  </si>
  <si>
    <t>Shakir, Khalil</t>
  </si>
  <si>
    <t>McPherson, Evan</t>
  </si>
  <si>
    <t>Dell, Tank</t>
  </si>
  <si>
    <t>Douglas, Demario</t>
  </si>
  <si>
    <t>Grupe, Blake</t>
  </si>
  <si>
    <t>Cooke, Logan</t>
  </si>
  <si>
    <t>SKE TAVAI</t>
  </si>
  <si>
    <t>SKE  EBUKAM</t>
  </si>
  <si>
    <t>MDWL  ANDERSON</t>
  </si>
  <si>
    <t>WAR ROBINSON</t>
  </si>
  <si>
    <t>WAR  MADBUIKE</t>
  </si>
  <si>
    <t>MAD  PIERCE</t>
  </si>
  <si>
    <t>DBOOS ACHANE</t>
  </si>
  <si>
    <t>WAR  NACUA</t>
  </si>
  <si>
    <t>DBOOS RICE</t>
  </si>
  <si>
    <t>WAR MCGARY</t>
  </si>
  <si>
    <t>DBOOS  COLLINS</t>
  </si>
  <si>
    <t>DBOO  SEUOMALO</t>
  </si>
  <si>
    <t>WAR  LINDERBAUM</t>
  </si>
  <si>
    <t>DBOOS  PAYE</t>
  </si>
  <si>
    <t>DBOOS CHENAL</t>
  </si>
  <si>
    <t>DBOOS WILLIAMS</t>
  </si>
  <si>
    <t>SKE SMITH</t>
  </si>
  <si>
    <t>SKE  WITHERSPOON</t>
  </si>
  <si>
    <t>SKE  COSMI</t>
  </si>
  <si>
    <t>SKE MONTGOMERY</t>
  </si>
  <si>
    <t>SKE MCBRIDE</t>
  </si>
  <si>
    <t>MAD GIBBS</t>
  </si>
  <si>
    <t>MAD EDWARDS</t>
  </si>
  <si>
    <t>MAD MCDUFFIE</t>
  </si>
  <si>
    <t>MAD WYATT</t>
  </si>
  <si>
    <t>MAD FERGUSON</t>
  </si>
  <si>
    <t>MAD POCIC</t>
  </si>
  <si>
    <t>WAR TOM</t>
  </si>
  <si>
    <t>SKE BRANCH</t>
  </si>
  <si>
    <t>AX    T.  SMITH</t>
  </si>
  <si>
    <t xml:space="preserve">PLAYERS IN YELLOW WERE DRAFTED IN THE </t>
  </si>
  <si>
    <t xml:space="preserve">With that said the following caveats apply - the only times things change per say is on LOOK-IN passes </t>
  </si>
  <si>
    <t>where the MLB(s) slide out into outside flats and is not in the act of double teaming or blitzing.</t>
  </si>
  <si>
    <t>T.ETIENNE, 7TH RND PICK 2025</t>
  </si>
  <si>
    <t>AJ TERRELL</t>
  </si>
  <si>
    <t>ZACH CUNNINGHAM RLB</t>
  </si>
  <si>
    <t>JORDAN HICKS MLB</t>
  </si>
  <si>
    <t>Carter, Jalen</t>
  </si>
  <si>
    <t>MAD CARTER</t>
  </si>
  <si>
    <t xml:space="preserve">  INTERCEPTION RETURN</t>
  </si>
  <si>
    <t xml:space="preserve">            CLOCK MOVEMENT</t>
  </si>
  <si>
    <t xml:space="preserve">       DICE BROTHERS RETURNS</t>
  </si>
  <si>
    <t>REM 1/4</t>
  </si>
  <si>
    <t>Z.ERTZ, 4TH RND PICK 2024</t>
  </si>
  <si>
    <t>C.KMET</t>
  </si>
  <si>
    <t>Williams, Quinnen</t>
  </si>
  <si>
    <t xml:space="preserve"> If it is a reception check for the possible fumble prior to determining if the player makes it out of bounds (see the Fumble rules for Receiver Fumbles). </t>
  </si>
  <si>
    <t>WINNING%</t>
  </si>
  <si>
    <t>w</t>
  </si>
  <si>
    <t>Spears, Tyjae</t>
  </si>
  <si>
    <t xml:space="preserve">AT BOBS </t>
  </si>
  <si>
    <t xml:space="preserve">AT RONS </t>
  </si>
  <si>
    <r>
      <t xml:space="preserve">INJURIES TO SAFETIES  </t>
    </r>
    <r>
      <rPr>
        <b/>
        <sz val="16"/>
        <color rgb="FF000000"/>
        <rFont val="Calibri"/>
        <family val="2"/>
        <scheme val="minor"/>
      </rPr>
      <t xml:space="preserve"> </t>
    </r>
  </si>
  <si>
    <t>6-9-1*</t>
  </si>
  <si>
    <t>3-12-1*</t>
  </si>
  <si>
    <t>XMEN</t>
  </si>
  <si>
    <t>PICK #</t>
  </si>
  <si>
    <t>M.GARRETT</t>
  </si>
  <si>
    <t>Q.WILLIAMS</t>
  </si>
  <si>
    <t>J.JEFFERSON</t>
  </si>
  <si>
    <t>J.ALLEN</t>
  </si>
  <si>
    <t>M.PARSONS</t>
  </si>
  <si>
    <t>D.BUCKNER</t>
  </si>
  <si>
    <t>D.JAMES</t>
  </si>
  <si>
    <t>D.HUNTER</t>
  </si>
  <si>
    <t>J.SIMMONS</t>
  </si>
  <si>
    <t>K.JUSZCZCYK</t>
  </si>
  <si>
    <t>KITTLE</t>
  </si>
  <si>
    <t>M.FITZPATRICK</t>
  </si>
  <si>
    <t>F.RAGNOW</t>
  </si>
  <si>
    <t>J.ALEXANDER</t>
  </si>
  <si>
    <t>L.VANDER ESCH</t>
  </si>
  <si>
    <t>H.BUTKER</t>
  </si>
  <si>
    <t>YRDE/RLB</t>
  </si>
  <si>
    <t xml:space="preserve"> CHAMPIONS 2017,2025</t>
  </si>
  <si>
    <t>D.HENRY, M.STAFFORD, 2ND RND PICK 2025</t>
  </si>
  <si>
    <t>MAD FRANCHISED MATHIEU FOR (24)   NO PICK</t>
  </si>
  <si>
    <t>P.SEWELL</t>
  </si>
  <si>
    <t>Ypsilanti, 48197</t>
  </si>
  <si>
    <t>945 W. Clark #149</t>
  </si>
  <si>
    <t xml:space="preserve">1308 Jones </t>
  </si>
  <si>
    <t xml:space="preserve">7.6 / 7.4 </t>
  </si>
  <si>
    <t>BOLG/ LT</t>
  </si>
  <si>
    <t>7.05</t>
  </si>
  <si>
    <t>4.04</t>
  </si>
  <si>
    <t>10.6</t>
  </si>
  <si>
    <t>8.6</t>
  </si>
  <si>
    <t>3.5 / 3.05</t>
  </si>
  <si>
    <t>XDLE / OLB</t>
  </si>
  <si>
    <r>
      <rPr>
        <sz val="18"/>
        <color rgb="FFFF0000"/>
        <rFont val="Arial Narrow"/>
        <family val="2"/>
      </rPr>
      <t xml:space="preserve"> ZZZ </t>
    </r>
    <r>
      <rPr>
        <sz val="18"/>
        <color theme="1"/>
        <rFont val="Arial Narrow"/>
        <family val="2"/>
      </rPr>
      <t>/ INJURED RESERVE / TAXI SQUAD</t>
    </r>
  </si>
  <si>
    <t>BOLG \ T</t>
  </si>
  <si>
    <t>ZSS / CB</t>
  </si>
  <si>
    <t>ZSS/ FS</t>
  </si>
  <si>
    <t xml:space="preserve"> ZZZ \ INJURED RESERVE / TAXI SQUAD</t>
  </si>
  <si>
    <t>BOLG \ C</t>
  </si>
  <si>
    <t>ZS</t>
  </si>
  <si>
    <t>YILB</t>
  </si>
  <si>
    <t>XDE\OLB</t>
  </si>
  <si>
    <t>YMLB\OLB</t>
  </si>
  <si>
    <t xml:space="preserve"> ZZZ / INJURED RESERVE / TAXI SQUAD</t>
  </si>
  <si>
    <t>BORG \ T</t>
  </si>
  <si>
    <t>BOC \ G</t>
  </si>
  <si>
    <t>ATE \ BB</t>
  </si>
  <si>
    <t>YLLB \ MLB</t>
  </si>
  <si>
    <t>0.06</t>
  </si>
  <si>
    <t>XROLB</t>
  </si>
  <si>
    <t>YOLB \ E</t>
  </si>
  <si>
    <t>XROLB \ E</t>
  </si>
  <si>
    <t>ABB\ TE</t>
  </si>
  <si>
    <t>XDLE \ DT</t>
  </si>
  <si>
    <t>XDE \ T</t>
  </si>
  <si>
    <t>YDRE</t>
  </si>
  <si>
    <t>AWR/HB/</t>
  </si>
  <si>
    <t>ZZZ \  INJURED RESERVE / TAXI SQUAD</t>
  </si>
  <si>
    <t>HAVENSTEIN, 3RD RND PICK#16 2025</t>
  </si>
  <si>
    <t>J.ALLEN LDE 3RD RND PICK #17 2025</t>
  </si>
  <si>
    <t>Tagovaioloa, Tua</t>
  </si>
  <si>
    <t>Murray, Kyler (P)</t>
  </si>
  <si>
    <t>Hunt, Kareem</t>
  </si>
  <si>
    <t>Jones, Aaron</t>
  </si>
  <si>
    <t>Dillon, AJ</t>
  </si>
  <si>
    <t>Hockenson, T.J.</t>
  </si>
  <si>
    <t>Njoku, David</t>
  </si>
  <si>
    <t>Hill, Tyreek</t>
  </si>
  <si>
    <t>Kelly, Ryan</t>
  </si>
  <si>
    <t>Nelson, Quenton</t>
  </si>
  <si>
    <t>Brown, Jr., Orlando</t>
  </si>
  <si>
    <t>McGlinchey, Mike</t>
  </si>
  <si>
    <t>Dicker, Cameron</t>
  </si>
  <si>
    <t>Elliss, Kaden</t>
  </si>
  <si>
    <t>Edmunds, Tremaine</t>
  </si>
  <si>
    <t>White, Devin</t>
  </si>
  <si>
    <t>Lattimore, Marshon</t>
  </si>
  <si>
    <t>White, Tre'Davious</t>
  </si>
  <si>
    <t>Nixon, Keisean</t>
  </si>
  <si>
    <t>GBN</t>
  </si>
  <si>
    <t>Jones, Marcus</t>
  </si>
  <si>
    <t>Z.SMITH,</t>
  </si>
  <si>
    <t>C.MCGOVERN, 6TH RND PICK 2025 [DOUBLE OS]</t>
  </si>
  <si>
    <t>Chad Sweet</t>
  </si>
  <si>
    <t>sweetrucks@yahoo.com</t>
  </si>
  <si>
    <t>ABB\TE</t>
  </si>
  <si>
    <t>ATTACK AROWANAS</t>
  </si>
  <si>
    <t>AA</t>
  </si>
  <si>
    <t>SUPPLEMENTAL DRAFT</t>
  </si>
  <si>
    <t>517-260-9607</t>
  </si>
  <si>
    <t>Saline, Mi. 48176</t>
  </si>
  <si>
    <t>9175 Moon Road</t>
  </si>
  <si>
    <t>sweetrucks.yahoo.com</t>
  </si>
  <si>
    <t>Saline  48176</t>
  </si>
  <si>
    <t>9175 Moon Rd.</t>
  </si>
  <si>
    <t>RON HARMON</t>
  </si>
  <si>
    <t>J.DEAN</t>
  </si>
  <si>
    <t>7TH RND PICK 2026</t>
  </si>
  <si>
    <t>,MADWOLVES</t>
  </si>
  <si>
    <t>AROWANAS</t>
  </si>
  <si>
    <t>T. HILL</t>
  </si>
  <si>
    <t>6 TH RND PICK 2025</t>
  </si>
  <si>
    <t>TUA TAGOVAIOLA</t>
  </si>
  <si>
    <t>AROWANA</t>
  </si>
  <si>
    <t>M.STAFFORD</t>
  </si>
  <si>
    <t>8TH PICK IN 7TH RND 2025</t>
  </si>
  <si>
    <t>2 SUPPLEMENTAL PIX</t>
  </si>
  <si>
    <t>3 SUPPLEMENTAL PIX</t>
  </si>
  <si>
    <t>Q.NELSON, J.DEAN</t>
  </si>
  <si>
    <t>1ST RNS PICK 26, 6TH RND PICK 25 SUPPLEMENTAL PICK 9TH RND.</t>
  </si>
  <si>
    <t>STANDINGS 2025</t>
  </si>
  <si>
    <t>SB54</t>
  </si>
  <si>
    <t xml:space="preserve">BRAVES </t>
  </si>
  <si>
    <t>13\5</t>
  </si>
  <si>
    <t>16\3</t>
  </si>
  <si>
    <t>KR2</t>
  </si>
  <si>
    <t>A. JONES</t>
  </si>
  <si>
    <t>3RD RND PICK 2025 (BRAVES), 7TH RND PICK 2025</t>
  </si>
  <si>
    <t>1 SUPPLEMENTAL PIX</t>
  </si>
  <si>
    <t>A. HUTCHINSON</t>
  </si>
  <si>
    <t>9TH PICK IN 1STRND 2025, 9TH PICK 3RD RND 2025, 3RD RND SUPP.MW, AX 1ST RND PICK 2026</t>
  </si>
  <si>
    <t>J.MIXON, CJ.STROUD, DJ.REED, MCMANUS</t>
  </si>
  <si>
    <t xml:space="preserve">DJ. REED, </t>
  </si>
  <si>
    <t>MCMANUS</t>
  </si>
  <si>
    <t xml:space="preserve">  0  [ if QB SACK) = LG</t>
  </si>
  <si>
    <t xml:space="preserve">  -2 YARDS</t>
  </si>
  <si>
    <r>
      <t>25 YARD LINE (</t>
    </r>
    <r>
      <rPr>
        <b/>
        <sz val="11"/>
        <color rgb="FFFF0000"/>
        <rFont val="Calibri"/>
        <family val="2"/>
        <scheme val="minor"/>
      </rPr>
      <t>RETURNABLE)</t>
    </r>
  </si>
  <si>
    <r>
      <t xml:space="preserve">INCOMPLETE PASSES, QB SPIKE  </t>
    </r>
    <r>
      <rPr>
        <b/>
        <sz val="11"/>
        <color rgb="FFFF0000"/>
        <rFont val="Calibri"/>
        <family val="2"/>
        <scheme val="minor"/>
      </rPr>
      <t>15 SEC</t>
    </r>
  </si>
  <si>
    <r>
      <t xml:space="preserve">SCORING PLAYS, CHANGE OF POSS. </t>
    </r>
    <r>
      <rPr>
        <b/>
        <sz val="11"/>
        <color rgb="FFFF0000"/>
        <rFont val="Calibri"/>
        <family val="2"/>
        <scheme val="minor"/>
      </rPr>
      <t>15 SEC</t>
    </r>
  </si>
  <si>
    <t>J.RAMSEY</t>
  </si>
  <si>
    <t>C.OLAVE, J.CLOWNEY</t>
  </si>
  <si>
    <t>TJ HOCKENSON</t>
  </si>
  <si>
    <t>7TH RND PICK 2025[AX], 6TH RND PICK 2026</t>
  </si>
  <si>
    <t>5TH RND PICK 2025,</t>
  </si>
  <si>
    <t>M.HUMPHREY, 10TH RND PICK 2025</t>
  </si>
  <si>
    <t>7TH RND PICK 2025</t>
  </si>
  <si>
    <t>5TH RND PICK 2026</t>
  </si>
  <si>
    <t>8TH RND PICK 2025, 3RD RND PICK 2026</t>
  </si>
  <si>
    <t>2ND RND, 6TH RND PICK 2025, K. MURRAY</t>
  </si>
  <si>
    <t>R.WILSON, D. STINGLY,  9TH RND PICK 2025,</t>
  </si>
  <si>
    <t>DJ MOORE, K.NIXON</t>
  </si>
  <si>
    <t>N.BOLTON, 7TH RND PICK 2025, 6TH RND PICK 2026</t>
  </si>
  <si>
    <t>B.MAYFIELD, 10TH RND PICK 792025</t>
  </si>
  <si>
    <t>J.ALLEN, 3RD RND PICK 2025, 1ST RND PICK 2026</t>
  </si>
  <si>
    <t>4TH RND PICK 2026 #36</t>
  </si>
  <si>
    <t>AAHB/KR2</t>
  </si>
  <si>
    <t>3RD RND PICK 2025, 8TH RND PICK2025</t>
  </si>
  <si>
    <t>2ND RND, 7TH RND, 10TH RND PICK 2025, 2ND RND PICK 2026, CJ STROUD, P.QUEEN</t>
  </si>
  <si>
    <t>2-5</t>
  </si>
  <si>
    <t>2-6,11</t>
  </si>
  <si>
    <t>2-3,12</t>
  </si>
  <si>
    <t>BRV B IRVING RB</t>
  </si>
  <si>
    <t>WAR  K.J0SEPH SS</t>
  </si>
  <si>
    <t>SKE   J.SIELER DT</t>
  </si>
  <si>
    <t>MDWL N. BONITTO RLB</t>
  </si>
  <si>
    <t>DBOOS   G. STEWART DT</t>
  </si>
  <si>
    <t>MAD  B.JONES  SS</t>
  </si>
  <si>
    <t>SKE  Z.BAUN  ILB</t>
  </si>
  <si>
    <t>SKE Q. MEINERZ</t>
  </si>
  <si>
    <t xml:space="preserve">MDWL  R.GARY </t>
  </si>
  <si>
    <t>WAR  J.CAMPBELL ILB</t>
  </si>
  <si>
    <t>BRV   A. VAN GINKLE LLB</t>
  </si>
  <si>
    <t>AA J. DANIELS QB</t>
  </si>
  <si>
    <t>DBOOS DAIYEN HENLEY ILB</t>
  </si>
  <si>
    <t>MAD  C. DEJEAN SCB</t>
  </si>
  <si>
    <t>AX    BROCK BOWERS TE</t>
  </si>
  <si>
    <t>AX     J.LOVE FS</t>
  </si>
  <si>
    <t>SKE A. WSASHINTON FS</t>
  </si>
  <si>
    <t>AA  J.MAILATA</t>
  </si>
  <si>
    <t>WAR  C. BENFORD CB</t>
  </si>
  <si>
    <t>AA  M. NABORS WR</t>
  </si>
  <si>
    <t>AA C. GONZALEZ CB</t>
  </si>
  <si>
    <t>BRV  B.RAIMAN LT</t>
  </si>
  <si>
    <t xml:space="preserve">DBOOS B.MURPHY CB </t>
  </si>
  <si>
    <t>MAD  B.THOMAS WR</t>
  </si>
  <si>
    <t>AX  D.LLOYD MLB</t>
  </si>
  <si>
    <t xml:space="preserve">SKE   N. SMITH RLB  </t>
  </si>
  <si>
    <t>MDWL  TVONDRE, SWEAT  DT</t>
  </si>
  <si>
    <t>WAR  N. HEWITT LLB</t>
  </si>
  <si>
    <t>BRV  F. LUVU RLB</t>
  </si>
  <si>
    <t xml:space="preserve">AA  G. VERSE LLB </t>
  </si>
  <si>
    <t>MDWL  P, JOHNSON LT</t>
  </si>
  <si>
    <t xml:space="preserve">DBOOS  S. BROWN RT </t>
  </si>
  <si>
    <t>MAD  A,MCNEIL DT</t>
  </si>
  <si>
    <t>AX J,WILLIAMS WR</t>
  </si>
  <si>
    <t>MDWL B.NIX QB</t>
  </si>
  <si>
    <t>AX  G. WILLIAMS SCB</t>
  </si>
  <si>
    <t xml:space="preserve">WAR  Z. ALLEN LDE </t>
  </si>
  <si>
    <t>BRV  A, VERA-TUCKER RG</t>
  </si>
  <si>
    <t>AA  D.LONDON WR</t>
  </si>
  <si>
    <t>MDWL R. BLANKENSHIP FS</t>
  </si>
  <si>
    <t>DBOOS M.GESICKI</t>
  </si>
  <si>
    <t>MAD  J. SMITH TE</t>
  </si>
  <si>
    <t>MDWL  C. DEXTER DT</t>
  </si>
  <si>
    <t>SKE  T. ROBINSON RLB</t>
  </si>
  <si>
    <t xml:space="preserve">MDWL ;. MCCONKEY WR </t>
  </si>
  <si>
    <t xml:space="preserve">BRV T.KRAFT TE </t>
  </si>
  <si>
    <t>AA  J.COOK RB</t>
  </si>
  <si>
    <t>AA  J. ALT RT</t>
  </si>
  <si>
    <t xml:space="preserve">DBOOS J.FORD RB </t>
  </si>
  <si>
    <t>MAD J.SIMPSON LG</t>
  </si>
  <si>
    <t>AA E, COOPER  LB</t>
  </si>
  <si>
    <t>SKE  M. HARRISON WR</t>
  </si>
  <si>
    <t>MDWL  J.PORTER</t>
  </si>
  <si>
    <t>WAR  P.FORD DRE</t>
  </si>
  <si>
    <t>BRV  Q, MITCHELL CB</t>
  </si>
  <si>
    <t>AA  Z. FRAZIER CEN</t>
  </si>
  <si>
    <t>AA  D. PUNI RG</t>
  </si>
  <si>
    <t>DBOOS  C OTTEN TE</t>
  </si>
  <si>
    <t>AA D, WRIGHT RT</t>
  </si>
  <si>
    <t>AA  G. WILSON WR</t>
  </si>
  <si>
    <t>WAR T SLATON DT</t>
  </si>
  <si>
    <t>BRV C. WATTENBERG</t>
  </si>
  <si>
    <t>BRV C. ROZEBOOM ILB</t>
  </si>
  <si>
    <t xml:space="preserve">WARB.J HILL DT </t>
  </si>
  <si>
    <t>WAR  A. ANZALONE LLB</t>
  </si>
  <si>
    <t>BRV  J. SMIT-NJIGBA WR</t>
  </si>
  <si>
    <t>MWLS N.DEAN ILB</t>
  </si>
  <si>
    <t>AA  M.BERGERON  RG</t>
  </si>
  <si>
    <t>AA  T. JONES  DT</t>
  </si>
  <si>
    <t>DOS  Q. DIGGS FS</t>
  </si>
  <si>
    <t xml:space="preserve">DOS  J.OLIVER TE </t>
  </si>
  <si>
    <t>MDS  D. DALMAN CEN</t>
  </si>
  <si>
    <t>MDS  DEE WINTERS  LLB</t>
  </si>
  <si>
    <t>MDS  M. PENNIX QB</t>
  </si>
  <si>
    <t>MWLS  J. CONNER RB</t>
  </si>
  <si>
    <t xml:space="preserve">AA C. CROSS LT            </t>
  </si>
  <si>
    <t xml:space="preserve">SKL  KEMI. EKWONU LT </t>
  </si>
  <si>
    <t xml:space="preserve">SKL  C. WILLIAMS QB </t>
  </si>
  <si>
    <t>SKL  N. GRAY  BB</t>
  </si>
  <si>
    <t xml:space="preserve">B.BRANCH, C.SUTTON, E.MCOY, T.WILLIAMS, </t>
  </si>
  <si>
    <t>M. EVANS, 1ST RND PICK #3, 7TH RND PICK,#9 2025, 4TH RND PICK 2026</t>
  </si>
  <si>
    <t>Joseph, Kerby</t>
  </si>
  <si>
    <t xml:space="preserve">Jack Campbell </t>
  </si>
  <si>
    <t>Benford, Christian</t>
  </si>
  <si>
    <t>Hewitt, Nevill</t>
  </si>
  <si>
    <t>Allen, Zach</t>
  </si>
  <si>
    <t>Ford, Poona</t>
  </si>
  <si>
    <t>Anzalone, Alex</t>
  </si>
  <si>
    <t>Irving, Bucky</t>
  </si>
  <si>
    <t>Van Ginkle, Andy</t>
  </si>
  <si>
    <t xml:space="preserve">YLLB\ E  </t>
  </si>
  <si>
    <t>Raimann, Berhard</t>
  </si>
  <si>
    <t>Luvu, Frank</t>
  </si>
  <si>
    <t>XRLB</t>
  </si>
  <si>
    <t>Vera-Tucker, Alijah</t>
  </si>
  <si>
    <t>Kraft, Tucker</t>
  </si>
  <si>
    <t>Mitchell, Quinyon</t>
  </si>
  <si>
    <t>Bowers, Brock</t>
  </si>
  <si>
    <t>Love, Julian</t>
  </si>
  <si>
    <t>Lloyd, Devin</t>
  </si>
  <si>
    <t xml:space="preserve">YMLB </t>
  </si>
  <si>
    <t>Williams, Jameson</t>
  </si>
  <si>
    <t>Williams, Garrett</t>
  </si>
  <si>
    <t>Sieler, Zach</t>
  </si>
  <si>
    <t>Nabors, Malik</t>
  </si>
  <si>
    <t>Gonzalez, Christian</t>
  </si>
  <si>
    <t>Verse, Jared</t>
  </si>
  <si>
    <t>London, Drake</t>
  </si>
  <si>
    <t>Cook, James</t>
  </si>
  <si>
    <t>Frazier, Zach</t>
  </si>
  <si>
    <t>Bonitto, Nick</t>
  </si>
  <si>
    <t>Johnson Jr., Paris</t>
  </si>
  <si>
    <t>ARI</t>
  </si>
  <si>
    <t>Blankenship, Reed</t>
  </si>
  <si>
    <t>Alt, Joe</t>
  </si>
  <si>
    <t>Puni, Dominick</t>
  </si>
  <si>
    <t>Stewart, Grover</t>
  </si>
  <si>
    <t>Henley, Daiyan</t>
  </si>
  <si>
    <t>Murphy, Byron</t>
  </si>
  <si>
    <t>Brown, Sppencer</t>
  </si>
  <si>
    <t>Gesicki, Mike</t>
  </si>
  <si>
    <t>Ford, Jerome</t>
  </si>
  <si>
    <t>Otten, Cade</t>
  </si>
  <si>
    <t>Jones, Brandon</t>
  </si>
  <si>
    <t>DeJean, Cooper</t>
  </si>
  <si>
    <t>ZSCB\pr1</t>
  </si>
  <si>
    <t>McNeil, Alim</t>
  </si>
  <si>
    <t>Smith, Jonnu</t>
  </si>
  <si>
    <t>ATE|SE</t>
  </si>
  <si>
    <t>Simpson, John</t>
  </si>
  <si>
    <t>Meinerz, Quinn</t>
  </si>
  <si>
    <t>Dexter, Gervon</t>
  </si>
  <si>
    <t>Cooper, Edgerrin</t>
  </si>
  <si>
    <t>Wright, Darnell</t>
  </si>
  <si>
    <t>Baun, Zach</t>
  </si>
  <si>
    <t>Washington, Ar'Darius</t>
  </si>
  <si>
    <t>Smith, Nolan</t>
  </si>
  <si>
    <t>Nix, Bo</t>
  </si>
  <si>
    <t>Robinson, Tavius</t>
  </si>
  <si>
    <t>Harrison, Marvin</t>
  </si>
  <si>
    <t>Wilson, Garrett</t>
  </si>
  <si>
    <t>Gary, Rashan</t>
  </si>
  <si>
    <t>Mailata, Jordon</t>
  </si>
  <si>
    <t>Sweat, T'Vondre</t>
  </si>
  <si>
    <t>McConkey, Ladd</t>
  </si>
  <si>
    <t>Porter, Joey</t>
  </si>
  <si>
    <t>Wattenberg, Luke</t>
  </si>
  <si>
    <t>Den</t>
  </si>
  <si>
    <t>YLILB</t>
  </si>
  <si>
    <t>Rozeboom, Christian</t>
  </si>
  <si>
    <t>Njigba, Jaxson Smith</t>
  </si>
  <si>
    <t>Dean. Nakobe</t>
  </si>
  <si>
    <t>Bergeron, Matthew</t>
  </si>
  <si>
    <t>Diggs, Quandre</t>
  </si>
  <si>
    <t>Oliver, Josh</t>
  </si>
  <si>
    <t>Dalman, Drew</t>
  </si>
  <si>
    <t>Winters, Dee</t>
  </si>
  <si>
    <t>Pennix, Michael</t>
  </si>
  <si>
    <t>Conner, James</t>
  </si>
  <si>
    <t>Cross, Charles</t>
  </si>
  <si>
    <t>Ekwonu, Ikem</t>
  </si>
  <si>
    <t>Williams, Caleb</t>
  </si>
  <si>
    <t>Gray, Noah</t>
  </si>
  <si>
    <t>Jones, Travis</t>
  </si>
  <si>
    <t>XRDE</t>
  </si>
  <si>
    <t>Slaton, TJ</t>
  </si>
  <si>
    <t>Hill, BJ</t>
  </si>
  <si>
    <t>WAIVER WIRE</t>
  </si>
  <si>
    <t>WAIVER CUTS</t>
  </si>
  <si>
    <t>Thomas, Brian</t>
  </si>
  <si>
    <t>6TH RND PICK 2026</t>
  </si>
  <si>
    <t xml:space="preserve">K.BYARD </t>
  </si>
  <si>
    <t>J.ALT</t>
  </si>
  <si>
    <t>G.DEXTER</t>
  </si>
  <si>
    <t xml:space="preserve">WAR  CHIG OKONKWO </t>
  </si>
  <si>
    <t>Okonkwo, Chigoziem</t>
  </si>
  <si>
    <t>AAHB\K2</t>
  </si>
  <si>
    <t>Corum, Blake</t>
  </si>
  <si>
    <t>KR1</t>
  </si>
  <si>
    <t>PR2</t>
  </si>
  <si>
    <t>Karty, Joshua</t>
  </si>
  <si>
    <t>Deejay Dallas</t>
  </si>
  <si>
    <t>Bates, Jake</t>
  </si>
  <si>
    <t>Smith-Marsette, Imhir</t>
  </si>
  <si>
    <t>Cole, AJ</t>
  </si>
  <si>
    <t>LAV</t>
  </si>
  <si>
    <t>Bigsby, tank</t>
  </si>
  <si>
    <t>Carter, DeAndre</t>
  </si>
  <si>
    <t>Codrington, Brandon</t>
  </si>
  <si>
    <t>Darden, Jaelen</t>
  </si>
  <si>
    <t>FRANCHISED TAGGED TO DLE</t>
  </si>
  <si>
    <t>PR1,2\KR1</t>
  </si>
  <si>
    <t>KR2\PR1</t>
  </si>
  <si>
    <t>MUST PLAY</t>
  </si>
  <si>
    <t>Little, Cam</t>
  </si>
  <si>
    <t>PR1\KR1</t>
  </si>
  <si>
    <t>Blackwell, Josh</t>
  </si>
  <si>
    <t>Witherspoon  Devon</t>
  </si>
  <si>
    <t>AAHB\KR1</t>
  </si>
  <si>
    <t>2ND RND PICK 2026</t>
  </si>
  <si>
    <t>M.SANDERS</t>
  </si>
  <si>
    <t>T.WALLACE</t>
  </si>
  <si>
    <t>AWR\PR2</t>
  </si>
  <si>
    <t>Washington, Parker</t>
  </si>
  <si>
    <t>Rehkow, Ryan</t>
  </si>
  <si>
    <t>CNA</t>
  </si>
  <si>
    <t xml:space="preserve">P </t>
  </si>
  <si>
    <t>Gould, Anthony</t>
  </si>
  <si>
    <t>PR2/KR2</t>
  </si>
  <si>
    <t>Washington, Malik</t>
  </si>
  <si>
    <t>KR1\PR1</t>
  </si>
  <si>
    <t>Fairbairn, Ka'imi</t>
  </si>
  <si>
    <t>Way, Tress</t>
  </si>
  <si>
    <t>Burton, Jermaine</t>
  </si>
  <si>
    <t>DRE</t>
  </si>
  <si>
    <t>TO DLE</t>
  </si>
  <si>
    <t>Daniels, Jayden(P)</t>
  </si>
  <si>
    <t>J.CONNERS</t>
  </si>
  <si>
    <t>2ND RND PICK 2026, GUS EDWARDS.</t>
  </si>
  <si>
    <t>THE OFFICIAL 2025 A2 STRATO FOOTBALL SCHEDULE</t>
  </si>
  <si>
    <t>L.WILSON</t>
  </si>
  <si>
    <t>F.FOLORUNSO, 6TH RND PICK 2026</t>
  </si>
  <si>
    <t>CJ. STROUD</t>
  </si>
  <si>
    <t>K.MURRAY</t>
  </si>
  <si>
    <t>T.STEELE</t>
  </si>
  <si>
    <t>D.SHULTZ</t>
  </si>
  <si>
    <t>J.BURROW</t>
  </si>
  <si>
    <t>JOSH ALLEN, 1ST RND PICK 2026</t>
  </si>
  <si>
    <t>F.FATUKASI, 6TH RND PICK 2026</t>
  </si>
  <si>
    <t>J.REID</t>
  </si>
  <si>
    <t xml:space="preserve">R.KELLY, M.MCGLINCHEY,D.WHITE, AX 3RD RND PICK 2026,  MW 6TH RND PICK 2026, </t>
  </si>
  <si>
    <t>T.WILLIAMS, T.KARRAS, R.HAVENSTEIN,</t>
  </si>
  <si>
    <t>C.KUPP, 7TH RND PICK 2026</t>
  </si>
  <si>
    <t>TJ. SLATON</t>
  </si>
  <si>
    <t>N.BOLTON</t>
  </si>
  <si>
    <t xml:space="preserve">AROWANAS </t>
  </si>
  <si>
    <t>K.PITTS</t>
  </si>
  <si>
    <t>D.HOPKINS, 5TH RND PICK 26 (AX)</t>
  </si>
  <si>
    <t>N.FANT</t>
  </si>
  <si>
    <t>P.QUEEN, 6TH RND PICK (ax)</t>
  </si>
  <si>
    <t>l</t>
  </si>
  <si>
    <t>;</t>
  </si>
  <si>
    <t>LOCATION</t>
  </si>
  <si>
    <t>FISH</t>
  </si>
  <si>
    <t>TANK</t>
  </si>
  <si>
    <t>SPY HQ</t>
  </si>
  <si>
    <t>CHRIS</t>
  </si>
  <si>
    <t>REVENANTS</t>
  </si>
  <si>
    <t>REVS</t>
  </si>
  <si>
    <t>2026</t>
  </si>
  <si>
    <t xml:space="preserve">                                                                            2026 ANN ARBOR STRATO FOOTBALL LEAGUE DEFENSIVE CARD    </t>
  </si>
  <si>
    <t>SUPLEMENTAL</t>
  </si>
  <si>
    <t>734-678-2019</t>
  </si>
  <si>
    <t>4256 Timber Ridge Dr.</t>
  </si>
  <si>
    <t>Ann Arbor, Mi. 48108</t>
  </si>
  <si>
    <t>Rob Beattie</t>
  </si>
  <si>
    <t>cbrewer168340mi@gmail.com</t>
  </si>
  <si>
    <t>734-490-4585</t>
  </si>
  <si>
    <t>4477 Lake Forest Dr. West</t>
  </si>
  <si>
    <t>MADDOGS-1</t>
  </si>
  <si>
    <t>SKELETORS-2</t>
  </si>
  <si>
    <t>STONE COLD AXMEN-4</t>
  </si>
  <si>
    <t>ATTACK AROWANAS-3</t>
  </si>
  <si>
    <t>REVENANTS-5</t>
  </si>
  <si>
    <t>DOUBLE OO's-6</t>
  </si>
  <si>
    <t>MADWOLVES-7</t>
  </si>
  <si>
    <t>BRAVES-8</t>
  </si>
  <si>
    <t>WARRIUZZ-10</t>
  </si>
  <si>
    <t>COWBOYS</t>
  </si>
  <si>
    <t>CWBY</t>
  </si>
  <si>
    <t>CHRIS BREWER</t>
  </si>
  <si>
    <t>2206:259</t>
  </si>
  <si>
    <t>ROB BEATTIE</t>
  </si>
  <si>
    <t>CHAMPIONS 2026</t>
  </si>
  <si>
    <t>CHAMPION 2024, 2021</t>
  </si>
  <si>
    <t>SB50</t>
  </si>
  <si>
    <t>SB49</t>
  </si>
  <si>
    <t>STANDINGS 2026</t>
  </si>
  <si>
    <t>CHAD SWEET COACH AND GENERAL MANAGER</t>
  </si>
  <si>
    <t>DOUBLE OS 24 AROWANAS 27</t>
  </si>
  <si>
    <t>?</t>
  </si>
  <si>
    <t>TEAMS</t>
  </si>
  <si>
    <t xml:space="preserve">COWBOYS </t>
  </si>
  <si>
    <t>TUA, 5TH RND PICK 2027</t>
  </si>
  <si>
    <t>STROUD, 5TH RND PICK 2026</t>
  </si>
  <si>
    <t>Rob_beattie74@hotmail.com</t>
  </si>
  <si>
    <t>4452 Biddle St.</t>
  </si>
  <si>
    <t>Wayne, MI. 48184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</si>
</sst>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F800]dddd\,\ mmmm\ dd\,\ yyyy"/>
    <numFmt numFmtId="166" formatCode="0.000"/>
    <numFmt numFmtId="167" formatCode="0.0000"/>
  </numFmts>
  <fonts count="447">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sz val="10"/>
      <color theme="1"/>
      <name val="Calibri"/>
      <family val="2"/>
      <scheme val="minor"/>
    </font>
    <font>
      <sz val="11"/>
      <color theme="1"/>
      <name val="Chalkboard"/>
    </font>
    <font>
      <sz val="11"/>
      <color theme="1"/>
      <name val="Helvetica"/>
    </font>
    <font>
      <b/>
      <sz val="11"/>
      <color theme="1"/>
      <name val="Helvetica"/>
    </font>
    <font>
      <b/>
      <sz val="11"/>
      <color rgb="FF000000"/>
      <name val="Helvetica"/>
    </font>
    <font>
      <sz val="12"/>
      <color rgb="FF000000"/>
      <name val="Calibri"/>
      <family val="2"/>
      <scheme val="minor"/>
    </font>
    <font>
      <b/>
      <sz val="12"/>
      <color theme="1"/>
      <name val="Calibri"/>
      <family val="2"/>
      <scheme val="minor"/>
    </font>
    <font>
      <b/>
      <sz val="20"/>
      <color theme="1"/>
      <name val="Calibri"/>
      <family val="2"/>
      <scheme val="minor"/>
    </font>
    <font>
      <b/>
      <sz val="10"/>
      <color rgb="FF0000FF"/>
      <name val="Helvetica"/>
    </font>
    <font>
      <b/>
      <sz val="20"/>
      <color rgb="FF000000"/>
      <name val="Calibri"/>
      <family val="2"/>
      <scheme val="minor"/>
    </font>
    <font>
      <sz val="10"/>
      <color rgb="FF000000"/>
      <name val="Helvetica"/>
    </font>
    <font>
      <b/>
      <sz val="10"/>
      <color rgb="FF000000"/>
      <name val="Helvetica"/>
    </font>
    <font>
      <sz val="10"/>
      <color rgb="FFFFFFFF"/>
      <name val="Helvetica"/>
    </font>
    <font>
      <sz val="11"/>
      <color rgb="FF000000"/>
      <name val="Chalkboard"/>
    </font>
    <font>
      <b/>
      <sz val="10"/>
      <color rgb="FFFF0000"/>
      <name val="Helvetica"/>
    </font>
    <font>
      <b/>
      <sz val="14"/>
      <name val="Calibri"/>
      <family val="2"/>
      <scheme val="minor"/>
    </font>
    <font>
      <b/>
      <sz val="12"/>
      <name val="Calibri"/>
      <family val="2"/>
      <scheme val="minor"/>
    </font>
    <font>
      <sz val="12"/>
      <name val="Calibri"/>
      <family val="2"/>
      <scheme val="minor"/>
    </font>
    <font>
      <b/>
      <i/>
      <sz val="9"/>
      <name val="Minion Pro"/>
    </font>
    <font>
      <sz val="12"/>
      <color rgb="FFFF0000"/>
      <name val="Calibri"/>
      <family val="2"/>
      <scheme val="minor"/>
    </font>
    <font>
      <sz val="11"/>
      <color rgb="FFFF0000"/>
      <name val="Chalkboard"/>
    </font>
    <font>
      <b/>
      <sz val="10"/>
      <name val="Helvetica"/>
    </font>
    <font>
      <b/>
      <sz val="20"/>
      <name val="Calibri"/>
      <family val="2"/>
      <scheme val="minor"/>
    </font>
    <font>
      <b/>
      <sz val="11"/>
      <name val="Helvetica"/>
    </font>
    <font>
      <sz val="10"/>
      <color theme="1"/>
      <name val="Times New Roman"/>
      <family val="1"/>
    </font>
    <font>
      <b/>
      <sz val="10"/>
      <color theme="1"/>
      <name val="Times New Roman"/>
      <family val="1"/>
    </font>
    <font>
      <b/>
      <u/>
      <sz val="10"/>
      <color theme="1"/>
      <name val="Times New Roman"/>
      <family val="1"/>
    </font>
    <font>
      <b/>
      <sz val="14"/>
      <color theme="1"/>
      <name val="Times New Roman"/>
      <family val="1"/>
    </font>
    <font>
      <b/>
      <sz val="9"/>
      <color theme="1"/>
      <name val="Times New Roman"/>
      <family val="1"/>
    </font>
    <font>
      <sz val="14"/>
      <color theme="1"/>
      <name val="Arial"/>
      <family val="2"/>
    </font>
    <font>
      <b/>
      <sz val="10"/>
      <color theme="1"/>
      <name val="Symbol"/>
      <family val="1"/>
      <charset val="2"/>
    </font>
    <font>
      <b/>
      <sz val="7"/>
      <color theme="1"/>
      <name val="Times New Roman"/>
      <family val="1"/>
    </font>
    <font>
      <u/>
      <sz val="10"/>
      <color theme="1"/>
      <name val="Times New Roman"/>
      <family val="1"/>
    </font>
    <font>
      <sz val="10"/>
      <color theme="1"/>
      <name val="Symbol"/>
      <family val="1"/>
      <charset val="2"/>
    </font>
    <font>
      <sz val="7"/>
      <color theme="1"/>
      <name val="Times New Roman"/>
      <family val="1"/>
    </font>
    <font>
      <sz val="10"/>
      <color rgb="FF008000"/>
      <name val="Times New Roman"/>
      <family val="1"/>
    </font>
    <font>
      <i/>
      <sz val="10"/>
      <color theme="1"/>
      <name val="Times New Roman"/>
      <family val="1"/>
    </font>
    <font>
      <sz val="11"/>
      <color theme="1"/>
      <name val="Times New Roman"/>
      <family val="1"/>
    </font>
    <font>
      <sz val="12"/>
      <color theme="1"/>
      <name val="Times New Roman"/>
      <family val="1"/>
    </font>
    <font>
      <sz val="9"/>
      <color theme="1"/>
      <name val="Times New Roman"/>
      <family val="1"/>
    </font>
    <font>
      <sz val="7"/>
      <color theme="1"/>
      <name val="Times"/>
    </font>
    <font>
      <sz val="10"/>
      <color theme="1"/>
      <name val="Times"/>
    </font>
    <font>
      <sz val="10"/>
      <color rgb="FF000000"/>
      <name val="Times"/>
    </font>
    <font>
      <b/>
      <sz val="10"/>
      <color rgb="FF0000FF"/>
      <name val="Times New Roman"/>
      <family val="1"/>
    </font>
    <font>
      <b/>
      <sz val="14"/>
      <name val="Times New Roman"/>
      <family val="1"/>
    </font>
    <font>
      <vertAlign val="superscript"/>
      <sz val="10"/>
      <color theme="1"/>
      <name val="Times New Roman"/>
      <family val="1"/>
    </font>
    <font>
      <sz val="10"/>
      <color rgb="FF000000"/>
      <name val="Times New Roman"/>
      <family val="1"/>
    </font>
    <font>
      <sz val="10"/>
      <color rgb="FF0000FF"/>
      <name val="Times New Roman"/>
      <family val="1"/>
    </font>
    <font>
      <b/>
      <sz val="16"/>
      <color rgb="FF000000"/>
      <name val="Times New Roman"/>
      <family val="1"/>
    </font>
    <font>
      <b/>
      <sz val="10"/>
      <color theme="1"/>
      <name val="Arial"/>
      <family val="2"/>
    </font>
    <font>
      <sz val="10"/>
      <color theme="1"/>
      <name val="Arial"/>
      <family val="2"/>
    </font>
    <font>
      <b/>
      <sz val="16"/>
      <color theme="1"/>
      <name val="Times New Roman"/>
      <family val="1"/>
    </font>
    <font>
      <sz val="10"/>
      <color rgb="FFFF0000"/>
      <name val="Times New Roman"/>
      <family val="1"/>
    </font>
    <font>
      <b/>
      <vertAlign val="superscript"/>
      <sz val="10"/>
      <color theme="1"/>
      <name val="Times New Roman"/>
      <family val="1"/>
    </font>
    <font>
      <b/>
      <sz val="12"/>
      <color theme="1"/>
      <name val="Times New Roman"/>
      <family val="1"/>
    </font>
    <font>
      <b/>
      <sz val="12"/>
      <color rgb="FF000000"/>
      <name val="Times New Roman"/>
      <family val="1"/>
    </font>
    <font>
      <b/>
      <sz val="14"/>
      <color rgb="FF444444"/>
      <name val="Times New Roman"/>
      <family val="1"/>
    </font>
    <font>
      <sz val="10"/>
      <color rgb="FF444444"/>
      <name val="Times New Roman"/>
      <family val="1"/>
    </font>
    <font>
      <sz val="10"/>
      <color theme="1"/>
      <name val="Courier New"/>
      <family val="3"/>
    </font>
    <font>
      <b/>
      <u/>
      <sz val="10.5"/>
      <color rgb="FF222221"/>
      <name val="Arial"/>
      <family val="2"/>
    </font>
    <font>
      <sz val="10.5"/>
      <color rgb="FF222221"/>
      <name val="Arial"/>
      <family val="2"/>
    </font>
    <font>
      <b/>
      <sz val="10.5"/>
      <color rgb="FF222221"/>
      <name val="Arial"/>
      <family val="2"/>
    </font>
    <font>
      <sz val="12"/>
      <color rgb="FF0000FF"/>
      <name val="Calibri"/>
      <family val="2"/>
      <scheme val="minor"/>
    </font>
    <font>
      <b/>
      <sz val="14"/>
      <color rgb="FF0000FF"/>
      <name val="Times New Roman"/>
      <family val="1"/>
    </font>
    <font>
      <b/>
      <sz val="16"/>
      <color rgb="FF0000FF"/>
      <name val="Times New Roman"/>
      <family val="1"/>
    </font>
    <font>
      <b/>
      <sz val="10"/>
      <color rgb="FF0000FF"/>
      <name val="Arial"/>
      <family val="2"/>
    </font>
    <font>
      <sz val="10"/>
      <color rgb="FF0000FF"/>
      <name val="Arial"/>
      <family val="2"/>
    </font>
    <font>
      <b/>
      <sz val="22"/>
      <color theme="1"/>
      <name val="Calibri"/>
      <family val="2"/>
      <scheme val="minor"/>
    </font>
    <font>
      <b/>
      <sz val="12"/>
      <color theme="1"/>
      <name val="Cambria"/>
      <family val="1"/>
      <scheme val="major"/>
    </font>
    <font>
      <b/>
      <sz val="14"/>
      <color rgb="FFFF0000"/>
      <name val="Cambria"/>
      <family val="1"/>
      <scheme val="major"/>
    </font>
    <font>
      <sz val="12"/>
      <color theme="1"/>
      <name val="Cambria"/>
      <family val="1"/>
      <scheme val="major"/>
    </font>
    <font>
      <b/>
      <i/>
      <sz val="12"/>
      <name val="Cambria"/>
      <family val="1"/>
      <scheme val="major"/>
    </font>
    <font>
      <b/>
      <sz val="10"/>
      <color theme="1"/>
      <name val="Cambria"/>
      <family val="1"/>
      <scheme val="major"/>
    </font>
    <font>
      <u/>
      <sz val="8"/>
      <color theme="10"/>
      <name val="Cambria"/>
      <family val="1"/>
      <scheme val="major"/>
    </font>
    <font>
      <b/>
      <i/>
      <sz val="12"/>
      <color theme="1"/>
      <name val="Cambria"/>
      <family val="1"/>
      <scheme val="major"/>
    </font>
    <font>
      <sz val="12"/>
      <color rgb="FF00B050"/>
      <name val="Calibri"/>
      <family val="2"/>
      <scheme val="minor"/>
    </font>
    <font>
      <b/>
      <sz val="11"/>
      <color theme="1"/>
      <name val="Calibri"/>
      <family val="2"/>
      <scheme val="minor"/>
    </font>
    <font>
      <b/>
      <sz val="16"/>
      <color theme="1"/>
      <name val="Calibri"/>
      <family val="2"/>
      <scheme val="minor"/>
    </font>
    <font>
      <b/>
      <sz val="14"/>
      <color theme="1"/>
      <name val="Calibri"/>
      <family val="2"/>
      <scheme val="minor"/>
    </font>
    <font>
      <sz val="14"/>
      <name val="Franklin Gothic Heavy"/>
      <family val="2"/>
    </font>
    <font>
      <sz val="12"/>
      <name val="Times New Roman"/>
      <family val="1"/>
    </font>
    <font>
      <b/>
      <sz val="10"/>
      <color theme="0"/>
      <name val="Helvetica"/>
    </font>
    <font>
      <sz val="9"/>
      <color theme="1"/>
      <name val="Calibri"/>
      <family val="2"/>
      <scheme val="minor"/>
    </font>
    <font>
      <b/>
      <sz val="10"/>
      <color theme="0"/>
      <name val="Calibri"/>
      <family val="2"/>
      <scheme val="minor"/>
    </font>
    <font>
      <b/>
      <i/>
      <sz val="10"/>
      <name val="Calibri"/>
      <family val="2"/>
      <scheme val="minor"/>
    </font>
    <font>
      <sz val="18"/>
      <color theme="1"/>
      <name val="Calibri"/>
      <family val="2"/>
      <scheme val="minor"/>
    </font>
    <font>
      <b/>
      <sz val="20"/>
      <color theme="1"/>
      <name val="Helvetica"/>
    </font>
    <font>
      <b/>
      <sz val="10"/>
      <color rgb="FFFFFF00"/>
      <name val="Helvetica"/>
    </font>
    <font>
      <sz val="22"/>
      <color theme="1"/>
      <name val="Calibri"/>
      <family val="2"/>
      <scheme val="minor"/>
    </font>
    <font>
      <sz val="36"/>
      <color theme="1"/>
      <name val="Calibri"/>
      <family val="2"/>
      <scheme val="minor"/>
    </font>
    <font>
      <b/>
      <sz val="22"/>
      <name val="Calibri"/>
      <family val="2"/>
      <scheme val="minor"/>
    </font>
    <font>
      <b/>
      <sz val="18"/>
      <color theme="1"/>
      <name val="Calibri"/>
      <family val="2"/>
      <scheme val="minor"/>
    </font>
    <font>
      <b/>
      <sz val="28"/>
      <color theme="1"/>
      <name val="Calibri"/>
      <family val="2"/>
      <scheme val="minor"/>
    </font>
    <font>
      <b/>
      <sz val="28"/>
      <color theme="3" tint="0.39997558519241921"/>
      <name val="Calibri"/>
      <family val="2"/>
      <scheme val="minor"/>
    </font>
    <font>
      <b/>
      <sz val="18"/>
      <color theme="0"/>
      <name val="Calibri"/>
      <family val="2"/>
      <scheme val="minor"/>
    </font>
    <font>
      <b/>
      <sz val="18"/>
      <color rgb="FFFF0000"/>
      <name val="Calibri"/>
      <family val="2"/>
      <scheme val="minor"/>
    </font>
    <font>
      <sz val="16"/>
      <color theme="1"/>
      <name val="Calibri"/>
      <family val="2"/>
      <scheme val="minor"/>
    </font>
    <font>
      <sz val="26"/>
      <color theme="1"/>
      <name val="Arial"/>
      <family val="2"/>
    </font>
    <font>
      <sz val="26"/>
      <color theme="1"/>
      <name val="Calibri"/>
      <family val="2"/>
      <scheme val="minor"/>
    </font>
    <font>
      <sz val="12"/>
      <color theme="1"/>
      <name val="Calibri"/>
      <family val="2"/>
      <scheme val="minor"/>
    </font>
    <font>
      <b/>
      <i/>
      <sz val="12"/>
      <name val="Calibri"/>
      <family val="2"/>
      <scheme val="minor"/>
    </font>
    <font>
      <b/>
      <i/>
      <sz val="12"/>
      <color theme="1"/>
      <name val="Calibri"/>
      <family val="2"/>
      <scheme val="minor"/>
    </font>
    <font>
      <b/>
      <i/>
      <sz val="10"/>
      <color theme="1"/>
      <name val="Calibri"/>
      <family val="2"/>
      <scheme val="minor"/>
    </font>
    <font>
      <b/>
      <sz val="10"/>
      <color theme="1"/>
      <name val="Calibri"/>
      <family val="2"/>
      <scheme val="minor"/>
    </font>
    <font>
      <b/>
      <sz val="12"/>
      <color rgb="FFFF0000"/>
      <name val="Cambria"/>
      <family val="1"/>
      <scheme val="major"/>
    </font>
    <font>
      <u/>
      <sz val="8"/>
      <color theme="10"/>
      <name val="Calibri"/>
      <family val="2"/>
      <scheme val="minor"/>
    </font>
    <font>
      <b/>
      <i/>
      <sz val="9"/>
      <name val="Calibri"/>
      <family val="2"/>
      <scheme val="minor"/>
    </font>
    <font>
      <b/>
      <sz val="14"/>
      <color rgb="FFFF0000"/>
      <name val="Calibri"/>
      <family val="2"/>
      <scheme val="minor"/>
    </font>
    <font>
      <b/>
      <sz val="12"/>
      <color rgb="FFFF0000"/>
      <name val="Calibri"/>
      <family val="2"/>
      <scheme val="minor"/>
    </font>
    <font>
      <b/>
      <i/>
      <sz val="12"/>
      <color rgb="FFC00000"/>
      <name val="Calibri"/>
      <family val="2"/>
      <scheme val="minor"/>
    </font>
    <font>
      <b/>
      <sz val="12"/>
      <color rgb="FFC00000"/>
      <name val="Calibri"/>
      <family val="2"/>
      <scheme val="minor"/>
    </font>
    <font>
      <i/>
      <sz val="10"/>
      <color rgb="FFC00000"/>
      <name val="Calibri"/>
      <family val="2"/>
      <scheme val="minor"/>
    </font>
    <font>
      <i/>
      <sz val="10"/>
      <name val="Calibri"/>
      <family val="2"/>
      <scheme val="minor"/>
    </font>
    <font>
      <i/>
      <sz val="10"/>
      <color theme="1"/>
      <name val="Calibri"/>
      <family val="2"/>
      <scheme val="minor"/>
    </font>
    <font>
      <i/>
      <sz val="12"/>
      <color theme="1"/>
      <name val="Calibri"/>
      <family val="2"/>
      <scheme val="minor"/>
    </font>
    <font>
      <b/>
      <i/>
      <sz val="10"/>
      <color rgb="FFC00000"/>
      <name val="Calibri"/>
      <family val="2"/>
      <scheme val="minor"/>
    </font>
    <font>
      <b/>
      <sz val="10"/>
      <color rgb="FFFF0000"/>
      <name val="Times New Roman"/>
      <family val="1"/>
    </font>
    <font>
      <b/>
      <sz val="11"/>
      <color rgb="FF000000"/>
      <name val="Calibri"/>
      <family val="2"/>
      <scheme val="minor"/>
    </font>
    <font>
      <b/>
      <u/>
      <sz val="11"/>
      <color rgb="FF000000"/>
      <name val="Calibri"/>
      <family val="2"/>
      <scheme val="minor"/>
    </font>
    <font>
      <u/>
      <sz val="22"/>
      <name val="Calibri"/>
      <family val="2"/>
      <scheme val="minor"/>
    </font>
    <font>
      <sz val="22"/>
      <name val="Calibri"/>
      <family val="2"/>
      <scheme val="minor"/>
    </font>
    <font>
      <sz val="11"/>
      <name val="Calibri"/>
      <family val="2"/>
      <scheme val="minor"/>
    </font>
    <font>
      <b/>
      <sz val="12"/>
      <name val="Helvetica"/>
    </font>
    <font>
      <b/>
      <sz val="7"/>
      <color rgb="FFFF0000"/>
      <name val="Times New Roman"/>
      <family val="1"/>
    </font>
    <font>
      <b/>
      <sz val="11"/>
      <color theme="1"/>
      <name val="Times New Roman"/>
      <family val="1"/>
    </font>
    <font>
      <sz val="14"/>
      <color theme="1"/>
      <name val="Calibri"/>
      <family val="2"/>
      <scheme val="minor"/>
    </font>
    <font>
      <sz val="14"/>
      <color theme="1"/>
      <name val="Times New Roman"/>
      <family val="1"/>
    </font>
    <font>
      <b/>
      <u/>
      <sz val="12"/>
      <color theme="1"/>
      <name val="Times New Roman"/>
      <family val="1"/>
    </font>
    <font>
      <b/>
      <u/>
      <sz val="14"/>
      <color theme="1"/>
      <name val="Times New Roman"/>
      <family val="1"/>
    </font>
    <font>
      <b/>
      <u/>
      <sz val="14"/>
      <color rgb="FF222221"/>
      <name val="Arial"/>
      <family val="2"/>
    </font>
    <font>
      <sz val="14"/>
      <color rgb="FF0000FF"/>
      <name val="Calibri"/>
      <family val="2"/>
      <scheme val="minor"/>
    </font>
    <font>
      <sz val="14"/>
      <name val="Calibri"/>
      <family val="2"/>
      <scheme val="minor"/>
    </font>
    <font>
      <b/>
      <sz val="12"/>
      <color rgb="FFFF0000"/>
      <name val="Times New Roman"/>
      <family val="1"/>
    </font>
    <font>
      <sz val="10"/>
      <name val="Times New Roman"/>
      <family val="1"/>
    </font>
    <font>
      <sz val="11"/>
      <color rgb="FFFF0000"/>
      <name val="Calibri"/>
      <family val="2"/>
      <scheme val="minor"/>
    </font>
    <font>
      <b/>
      <sz val="12"/>
      <color rgb="FF00B050"/>
      <name val="Calibri"/>
      <family val="2"/>
      <scheme val="minor"/>
    </font>
    <font>
      <b/>
      <sz val="11"/>
      <color rgb="FFFF0000"/>
      <name val="Calibri"/>
      <family val="2"/>
      <scheme val="minor"/>
    </font>
    <font>
      <sz val="14"/>
      <color rgb="FFFF0000"/>
      <name val="Calibri"/>
      <family val="2"/>
      <scheme val="minor"/>
    </font>
    <font>
      <b/>
      <i/>
      <sz val="16"/>
      <color theme="1"/>
      <name val="Calibri"/>
      <family val="2"/>
      <scheme val="minor"/>
    </font>
    <font>
      <b/>
      <sz val="16"/>
      <color theme="0"/>
      <name val="Calibri"/>
      <family val="2"/>
      <scheme val="minor"/>
    </font>
    <font>
      <b/>
      <i/>
      <sz val="16"/>
      <color theme="0"/>
      <name val="Calibri"/>
      <family val="2"/>
      <scheme val="minor"/>
    </font>
    <font>
      <sz val="16"/>
      <name val="Calibri"/>
      <family val="2"/>
      <scheme val="minor"/>
    </font>
    <font>
      <sz val="16"/>
      <color rgb="FFFF0000"/>
      <name val="Calibri"/>
      <family val="2"/>
      <scheme val="minor"/>
    </font>
    <font>
      <sz val="16"/>
      <color rgb="FF00B050"/>
      <name val="Calibri"/>
      <family val="2"/>
      <scheme val="minor"/>
    </font>
    <font>
      <b/>
      <sz val="11"/>
      <color rgb="FF00B050"/>
      <name val="Calibri"/>
      <family val="2"/>
      <scheme val="minor"/>
    </font>
    <font>
      <sz val="11"/>
      <color rgb="FF006100"/>
      <name val="Calibri"/>
      <family val="2"/>
      <scheme val="minor"/>
    </font>
    <font>
      <b/>
      <sz val="16"/>
      <color indexed="18"/>
      <name val="Arial"/>
      <family val="2"/>
    </font>
    <font>
      <b/>
      <sz val="16"/>
      <name val="Arial"/>
      <family val="2"/>
    </font>
    <font>
      <b/>
      <sz val="16"/>
      <color theme="0"/>
      <name val="Arial"/>
      <family val="2"/>
    </font>
    <font>
      <b/>
      <sz val="24"/>
      <color indexed="9"/>
      <name val="Arial"/>
      <family val="2"/>
    </font>
    <font>
      <b/>
      <sz val="20"/>
      <name val="Arial"/>
      <family val="2"/>
    </font>
    <font>
      <b/>
      <sz val="20"/>
      <color theme="0"/>
      <name val="Arial"/>
      <family val="2"/>
    </font>
    <font>
      <b/>
      <sz val="20"/>
      <color indexed="9"/>
      <name val="Arial"/>
      <family val="2"/>
    </font>
    <font>
      <b/>
      <sz val="16"/>
      <name val="Arial Black"/>
      <family val="2"/>
    </font>
    <font>
      <b/>
      <sz val="16"/>
      <color indexed="13"/>
      <name val="Arial Black"/>
      <family val="2"/>
    </font>
    <font>
      <b/>
      <sz val="16"/>
      <color indexed="10"/>
      <name val="Arial Black"/>
      <family val="2"/>
    </font>
    <font>
      <b/>
      <sz val="16"/>
      <color indexed="9"/>
      <name val="Arial Black"/>
      <family val="2"/>
    </font>
    <font>
      <sz val="16"/>
      <name val="Arial Black"/>
      <family val="2"/>
    </font>
    <font>
      <b/>
      <sz val="16"/>
      <color indexed="10"/>
      <name val="Geneva"/>
    </font>
    <font>
      <b/>
      <sz val="16"/>
      <color theme="2" tint="-0.89999084444715716"/>
      <name val="Arial Black"/>
      <family val="2"/>
    </font>
    <font>
      <b/>
      <sz val="16"/>
      <name val="Capitals"/>
    </font>
    <font>
      <sz val="16"/>
      <name val="Geneva"/>
    </font>
    <font>
      <sz val="16"/>
      <name val="Capitals"/>
    </font>
    <font>
      <b/>
      <sz val="18"/>
      <color indexed="18"/>
      <name val="Arial"/>
      <family val="2"/>
    </font>
    <font>
      <b/>
      <sz val="18"/>
      <name val="Arial"/>
      <family val="2"/>
    </font>
    <font>
      <b/>
      <sz val="18"/>
      <color theme="0"/>
      <name val="Arial"/>
      <family val="2"/>
    </font>
    <font>
      <b/>
      <sz val="18"/>
      <color indexed="9"/>
      <name val="Arial"/>
      <family val="2"/>
    </font>
    <font>
      <b/>
      <sz val="16"/>
      <color theme="0"/>
      <name val="Arial Black"/>
      <family val="2"/>
    </font>
    <font>
      <b/>
      <sz val="16"/>
      <color theme="1"/>
      <name val="Arial Black"/>
      <family val="2"/>
    </font>
    <font>
      <b/>
      <sz val="16"/>
      <color indexed="18"/>
      <name val="Arial Black"/>
      <family val="2"/>
    </font>
    <font>
      <b/>
      <sz val="16"/>
      <color theme="0" tint="-4.9989318521683403E-2"/>
      <name val="Arial Black"/>
      <family val="2"/>
    </font>
    <font>
      <b/>
      <u/>
      <sz val="16"/>
      <color indexed="9"/>
      <name val="Arial Black"/>
      <family val="2"/>
    </font>
    <font>
      <b/>
      <sz val="16"/>
      <color theme="1"/>
      <name val="Arial"/>
      <family val="2"/>
    </font>
    <font>
      <b/>
      <sz val="16"/>
      <name val="Geneva"/>
    </font>
    <font>
      <b/>
      <sz val="16"/>
      <color theme="0"/>
      <name val="Geneva"/>
    </font>
    <font>
      <b/>
      <sz val="14"/>
      <name val="Geneva"/>
    </font>
    <font>
      <b/>
      <sz val="14"/>
      <color theme="0"/>
      <name val="Geneva"/>
    </font>
    <font>
      <b/>
      <sz val="14"/>
      <color indexed="10"/>
      <name val="Geneva"/>
    </font>
    <font>
      <b/>
      <sz val="14"/>
      <color rgb="FFFF0000"/>
      <name val="Geneva"/>
    </font>
    <font>
      <b/>
      <sz val="18"/>
      <color theme="1"/>
      <name val="Helvetica"/>
    </font>
    <font>
      <b/>
      <sz val="14"/>
      <name val="Helvetica"/>
    </font>
    <font>
      <b/>
      <i/>
      <sz val="18"/>
      <name val="Cambria"/>
      <family val="1"/>
      <scheme val="major"/>
    </font>
    <font>
      <b/>
      <i/>
      <sz val="18"/>
      <color theme="1"/>
      <name val="Cambria"/>
      <family val="1"/>
      <scheme val="major"/>
    </font>
    <font>
      <b/>
      <i/>
      <sz val="18"/>
      <color rgb="FFFF0000"/>
      <name val="Cambria"/>
      <family val="1"/>
      <scheme val="major"/>
    </font>
    <font>
      <sz val="18"/>
      <color theme="1"/>
      <name val="Cambria"/>
      <family val="1"/>
      <scheme val="major"/>
    </font>
    <font>
      <b/>
      <sz val="18"/>
      <color rgb="FFFF0000"/>
      <name val="Cambria"/>
      <family val="1"/>
      <scheme val="major"/>
    </font>
    <font>
      <b/>
      <i/>
      <sz val="18"/>
      <color theme="1"/>
      <name val="Calibri"/>
      <family val="2"/>
      <scheme val="minor"/>
    </font>
    <font>
      <b/>
      <sz val="16"/>
      <name val="Helvetica"/>
    </font>
    <font>
      <b/>
      <sz val="8"/>
      <color theme="1"/>
      <name val="Calibri"/>
      <family val="2"/>
    </font>
    <font>
      <b/>
      <sz val="8"/>
      <color theme="1"/>
      <name val="Calibri"/>
      <family val="2"/>
      <scheme val="minor"/>
    </font>
    <font>
      <u/>
      <sz val="11"/>
      <color theme="10"/>
      <name val="Calibri"/>
      <family val="2"/>
      <scheme val="minor"/>
    </font>
    <font>
      <b/>
      <u/>
      <sz val="12"/>
      <name val="Calibri"/>
      <family val="2"/>
      <scheme val="minor"/>
    </font>
    <font>
      <b/>
      <u/>
      <sz val="12"/>
      <color theme="10"/>
      <name val="Calibri"/>
      <family val="2"/>
      <scheme val="minor"/>
    </font>
    <font>
      <b/>
      <sz val="10"/>
      <color rgb="FFFF0000"/>
      <name val="Symbol"/>
      <family val="1"/>
      <charset val="2"/>
    </font>
    <font>
      <sz val="12"/>
      <color theme="1"/>
      <name val="Arial"/>
      <family val="2"/>
    </font>
    <font>
      <b/>
      <sz val="22"/>
      <color rgb="FFFF0000"/>
      <name val="Calibri"/>
      <family val="2"/>
      <scheme val="minor"/>
    </font>
    <font>
      <sz val="20"/>
      <color rgb="FFFF0000"/>
      <name val="Cambria"/>
      <family val="1"/>
      <scheme val="major"/>
    </font>
    <font>
      <sz val="10"/>
      <color rgb="FFFF0000"/>
      <name val="Calibri"/>
      <family val="2"/>
      <scheme val="minor"/>
    </font>
    <font>
      <sz val="22"/>
      <color rgb="FFFF0000"/>
      <name val="Calibri"/>
      <family val="2"/>
      <scheme val="minor"/>
    </font>
    <font>
      <sz val="9"/>
      <color rgb="FFFF0000"/>
      <name val="Calibri"/>
      <family val="2"/>
      <scheme val="minor"/>
    </font>
    <font>
      <b/>
      <sz val="11"/>
      <name val="Calibri"/>
      <family val="2"/>
      <scheme val="minor"/>
    </font>
    <font>
      <i/>
      <sz val="12"/>
      <color rgb="FFC00000"/>
      <name val="Calibri"/>
      <family val="2"/>
      <scheme val="minor"/>
    </font>
    <font>
      <i/>
      <sz val="12"/>
      <name val="Calibri"/>
      <family val="2"/>
      <scheme val="minor"/>
    </font>
    <font>
      <b/>
      <i/>
      <u/>
      <sz val="12"/>
      <color theme="10"/>
      <name val="Calibri"/>
      <family val="2"/>
      <scheme val="minor"/>
    </font>
    <font>
      <b/>
      <sz val="16"/>
      <name val="Calibri"/>
      <family val="2"/>
      <scheme val="minor"/>
    </font>
    <font>
      <b/>
      <sz val="11"/>
      <color rgb="FFFF0000"/>
      <name val="Cambria"/>
      <family val="1"/>
      <scheme val="major"/>
    </font>
    <font>
      <b/>
      <i/>
      <sz val="12"/>
      <name val="Minion Pro"/>
    </font>
    <font>
      <b/>
      <sz val="16"/>
      <color theme="1"/>
      <name val="Calibri"/>
      <family val="2"/>
    </font>
    <font>
      <sz val="20"/>
      <color theme="1"/>
      <name val="Calibri"/>
      <family val="2"/>
      <scheme val="minor"/>
    </font>
    <font>
      <u/>
      <sz val="12"/>
      <color theme="10"/>
      <name val="Cambria"/>
      <family val="1"/>
      <scheme val="major"/>
    </font>
    <font>
      <sz val="16"/>
      <color theme="1"/>
      <name val="Calibri"/>
      <family val="2"/>
    </font>
    <font>
      <b/>
      <sz val="20"/>
      <color rgb="FFFF0000"/>
      <name val="Calibri"/>
      <family val="2"/>
      <scheme val="minor"/>
    </font>
    <font>
      <sz val="20"/>
      <color rgb="FFFF0000"/>
      <name val="Calibri"/>
      <family val="2"/>
      <scheme val="minor"/>
    </font>
    <font>
      <b/>
      <sz val="16"/>
      <color rgb="FFFF0000"/>
      <name val="Helvetica"/>
    </font>
    <font>
      <b/>
      <sz val="12"/>
      <color rgb="FF0066FF"/>
      <name val="Calibri"/>
      <family val="2"/>
      <scheme val="minor"/>
    </font>
    <font>
      <sz val="12"/>
      <color rgb="FFC00000"/>
      <name val="Calibri"/>
      <family val="2"/>
      <scheme val="minor"/>
    </font>
    <font>
      <b/>
      <sz val="18"/>
      <color theme="1"/>
      <name val="Calibri"/>
      <family val="2"/>
    </font>
    <font>
      <sz val="18"/>
      <name val="Calibri"/>
      <family val="2"/>
      <scheme val="minor"/>
    </font>
    <font>
      <b/>
      <sz val="14"/>
      <color rgb="FFFF0000"/>
      <name val="Times New Roman"/>
      <family val="1"/>
    </font>
    <font>
      <b/>
      <sz val="16"/>
      <color rgb="FFFF0000"/>
      <name val="Times New Roman"/>
      <family val="1"/>
    </font>
    <font>
      <b/>
      <sz val="16"/>
      <color rgb="FFFF0000"/>
      <name val="Calibri"/>
      <family val="2"/>
      <scheme val="minor"/>
    </font>
    <font>
      <b/>
      <sz val="10"/>
      <color rgb="FFFF0000"/>
      <name val="Calibri"/>
      <family val="2"/>
      <scheme val="minor"/>
    </font>
    <font>
      <b/>
      <sz val="36"/>
      <color theme="1"/>
      <name val="Calibri"/>
      <family val="2"/>
      <scheme val="minor"/>
    </font>
    <font>
      <sz val="16"/>
      <color theme="1"/>
      <name val="Times New Roman"/>
      <family val="1"/>
    </font>
    <font>
      <b/>
      <sz val="16"/>
      <color theme="1"/>
      <name val="Symbol"/>
      <family val="1"/>
      <charset val="2"/>
    </font>
    <font>
      <b/>
      <sz val="10"/>
      <color theme="1"/>
      <name val="Courier New"/>
      <family val="3"/>
    </font>
    <font>
      <b/>
      <sz val="18"/>
      <color theme="1"/>
      <name val="Times New Roman"/>
      <family val="1"/>
    </font>
    <font>
      <b/>
      <sz val="10"/>
      <color rgb="FF000000"/>
      <name val="Times New Roman"/>
      <family val="1"/>
    </font>
    <font>
      <b/>
      <sz val="16"/>
      <name val="Times New Roman"/>
      <family val="1"/>
    </font>
    <font>
      <b/>
      <sz val="10"/>
      <name val="Calibri"/>
      <family val="2"/>
      <scheme val="minor"/>
    </font>
    <font>
      <b/>
      <sz val="10"/>
      <name val="Times New Roman"/>
      <family val="1"/>
    </font>
    <font>
      <sz val="14"/>
      <name val="Times New Roman"/>
      <family val="1"/>
    </font>
    <font>
      <b/>
      <u/>
      <sz val="12"/>
      <color theme="1"/>
      <name val="Calibri"/>
      <family val="2"/>
      <scheme val="minor"/>
    </font>
    <font>
      <b/>
      <sz val="10"/>
      <name val="Arial"/>
      <family val="2"/>
    </font>
    <font>
      <b/>
      <sz val="11"/>
      <name val="Times New Roman"/>
      <family val="1"/>
    </font>
    <font>
      <sz val="12"/>
      <name val="Cambria"/>
      <family val="1"/>
      <scheme val="major"/>
    </font>
    <font>
      <b/>
      <i/>
      <sz val="14"/>
      <color theme="1"/>
      <name val="Times New Roman"/>
      <family val="1"/>
    </font>
    <font>
      <b/>
      <i/>
      <u/>
      <sz val="14"/>
      <color theme="1"/>
      <name val="Times New Roman"/>
      <family val="1"/>
    </font>
    <font>
      <b/>
      <sz val="16"/>
      <color theme="1"/>
      <name val="Helvetica"/>
    </font>
    <font>
      <b/>
      <sz val="16"/>
      <color rgb="FF000000"/>
      <name val="Helvetica"/>
    </font>
    <font>
      <sz val="16"/>
      <color theme="1"/>
      <name val="Helvetica"/>
    </font>
    <font>
      <b/>
      <sz val="16"/>
      <color rgb="FF000000"/>
      <name val="Calibri"/>
      <family val="2"/>
      <scheme val="minor"/>
    </font>
    <font>
      <b/>
      <sz val="11"/>
      <color rgb="FFFFFF00"/>
      <name val="Helvetica"/>
    </font>
    <font>
      <b/>
      <sz val="11"/>
      <color theme="0"/>
      <name val="Helvetica"/>
    </font>
    <font>
      <b/>
      <sz val="26"/>
      <color theme="1"/>
      <name val="Calibri"/>
      <family val="2"/>
      <scheme val="minor"/>
    </font>
    <font>
      <b/>
      <i/>
      <sz val="16"/>
      <color rgb="FFFF0000"/>
      <name val="Calibri"/>
      <family val="2"/>
      <scheme val="minor"/>
    </font>
    <font>
      <b/>
      <i/>
      <sz val="22"/>
      <color theme="1"/>
      <name val="Calibri"/>
      <family val="2"/>
      <scheme val="minor"/>
    </font>
    <font>
      <i/>
      <sz val="12"/>
      <color rgb="FFFF0000"/>
      <name val="Calibri"/>
      <family val="2"/>
      <scheme val="minor"/>
    </font>
    <font>
      <b/>
      <i/>
      <sz val="16"/>
      <color theme="3" tint="0.39997558519241921"/>
      <name val="Calibri"/>
      <family val="2"/>
      <scheme val="minor"/>
    </font>
    <font>
      <b/>
      <i/>
      <sz val="12"/>
      <color rgb="FF0066FF"/>
      <name val="Calibri"/>
      <family val="2"/>
      <scheme val="minor"/>
    </font>
    <font>
      <b/>
      <i/>
      <sz val="12"/>
      <color rgb="FF3366FF"/>
      <name val="Calibri"/>
      <family val="2"/>
      <scheme val="minor"/>
    </font>
    <font>
      <b/>
      <sz val="20"/>
      <color rgb="FF00B050"/>
      <name val="Calibri"/>
      <family val="2"/>
      <scheme val="minor"/>
    </font>
    <font>
      <sz val="20"/>
      <name val="Calibri"/>
      <family val="2"/>
      <scheme val="minor"/>
    </font>
    <font>
      <b/>
      <sz val="11"/>
      <color rgb="FFFFFF00"/>
      <name val="Calibri"/>
      <family val="2"/>
      <scheme val="minor"/>
    </font>
    <font>
      <sz val="14"/>
      <color theme="1"/>
      <name val="Helvetica"/>
    </font>
    <font>
      <b/>
      <sz val="14"/>
      <color theme="1"/>
      <name val="Helvetica"/>
    </font>
    <font>
      <b/>
      <u/>
      <sz val="10"/>
      <color rgb="FF000000"/>
      <name val="Times"/>
    </font>
    <font>
      <b/>
      <sz val="12"/>
      <color rgb="FF3366FF"/>
      <name val="Calibri"/>
      <family val="2"/>
      <scheme val="minor"/>
    </font>
    <font>
      <sz val="10"/>
      <color theme="1"/>
      <name val="Segoe UI"/>
      <family val="2"/>
    </font>
    <font>
      <b/>
      <i/>
      <sz val="10"/>
      <color rgb="FF3366FF"/>
      <name val="Calibri"/>
      <family val="2"/>
      <scheme val="minor"/>
    </font>
    <font>
      <sz val="10"/>
      <color rgb="FFC00000"/>
      <name val="Calibri"/>
      <family val="2"/>
      <scheme val="minor"/>
    </font>
    <font>
      <b/>
      <sz val="9"/>
      <color theme="1"/>
      <name val="Calibri"/>
      <family val="2"/>
      <scheme val="minor"/>
    </font>
    <font>
      <u/>
      <sz val="12"/>
      <color theme="1"/>
      <name val="Calibri"/>
      <family val="2"/>
      <scheme val="minor"/>
    </font>
    <font>
      <sz val="11"/>
      <color rgb="FF000000"/>
      <name val="Calibri"/>
      <family val="2"/>
      <scheme val="minor"/>
    </font>
    <font>
      <b/>
      <i/>
      <sz val="11"/>
      <color rgb="FFFF0000"/>
      <name val="Calibri"/>
      <family val="2"/>
      <scheme val="minor"/>
    </font>
    <font>
      <b/>
      <u/>
      <sz val="11"/>
      <color rgb="FFFF0000"/>
      <name val="Calibri"/>
      <family val="2"/>
      <scheme val="minor"/>
    </font>
    <font>
      <b/>
      <sz val="20"/>
      <color theme="1"/>
      <name val="Times New Roman"/>
      <family val="1"/>
    </font>
    <font>
      <b/>
      <u/>
      <sz val="72"/>
      <color theme="1"/>
      <name val="Times New Roman"/>
      <family val="1"/>
    </font>
    <font>
      <b/>
      <sz val="72"/>
      <color theme="1"/>
      <name val="Times New Roman"/>
      <family val="1"/>
    </font>
    <font>
      <sz val="72"/>
      <color theme="1"/>
      <name val="Calibri"/>
      <family val="2"/>
      <scheme val="minor"/>
    </font>
    <font>
      <b/>
      <sz val="18"/>
      <name val="Calibri"/>
      <family val="2"/>
      <scheme val="minor"/>
    </font>
    <font>
      <b/>
      <sz val="18"/>
      <color rgb="FF000000"/>
      <name val="Calibri"/>
      <family val="2"/>
      <scheme val="minor"/>
    </font>
    <font>
      <u/>
      <sz val="18"/>
      <color theme="10"/>
      <name val="Calibri"/>
      <family val="2"/>
      <scheme val="minor"/>
    </font>
    <font>
      <sz val="12"/>
      <color theme="1"/>
      <name val="Times"/>
    </font>
    <font>
      <sz val="24"/>
      <color theme="1"/>
      <name val="Calibri"/>
      <family val="2"/>
      <scheme val="minor"/>
    </font>
    <font>
      <b/>
      <sz val="24"/>
      <color theme="1"/>
      <name val="Times New Roman"/>
      <family val="1"/>
    </font>
    <font>
      <b/>
      <u/>
      <sz val="22"/>
      <name val="Calibri"/>
      <family val="2"/>
      <scheme val="minor"/>
    </font>
    <font>
      <b/>
      <sz val="18"/>
      <name val="Times New Roman"/>
      <family val="1"/>
    </font>
    <font>
      <sz val="18"/>
      <color rgb="FFFF0000"/>
      <name val="Calibri"/>
      <family val="2"/>
      <scheme val="minor"/>
    </font>
    <font>
      <b/>
      <sz val="12"/>
      <color rgb="FFC00000"/>
      <name val="Cambria"/>
      <family val="1"/>
      <scheme val="major"/>
    </font>
    <font>
      <b/>
      <u/>
      <sz val="14"/>
      <color rgb="FF000000"/>
      <name val="Calibri"/>
      <family val="2"/>
      <scheme val="minor"/>
    </font>
    <font>
      <sz val="18"/>
      <color theme="1"/>
      <name val="Helvetica"/>
    </font>
    <font>
      <b/>
      <sz val="11"/>
      <color rgb="FFFF0000"/>
      <name val="Symbol"/>
      <family val="1"/>
      <charset val="2"/>
    </font>
    <font>
      <b/>
      <sz val="11"/>
      <color rgb="FFFF0000"/>
      <name val="Times New Roman"/>
      <family val="1"/>
    </font>
    <font>
      <b/>
      <sz val="11"/>
      <color theme="1"/>
      <name val="Symbol"/>
      <family val="1"/>
      <charset val="2"/>
    </font>
    <font>
      <b/>
      <sz val="12"/>
      <color theme="1"/>
      <name val="Symbol"/>
      <family val="1"/>
      <charset val="2"/>
    </font>
    <font>
      <b/>
      <sz val="11"/>
      <color theme="1"/>
      <name val="Cambria"/>
      <family val="1"/>
      <scheme val="major"/>
    </font>
    <font>
      <b/>
      <sz val="14"/>
      <color theme="1"/>
      <name val="Symbol"/>
      <family val="1"/>
      <charset val="2"/>
    </font>
    <font>
      <b/>
      <i/>
      <u/>
      <sz val="12"/>
      <color theme="1"/>
      <name val="Calibri"/>
      <family val="2"/>
      <scheme val="minor"/>
    </font>
    <font>
      <b/>
      <sz val="14"/>
      <color rgb="FFC00000"/>
      <name val="Calibri"/>
      <family val="2"/>
      <scheme val="minor"/>
    </font>
    <font>
      <b/>
      <sz val="22"/>
      <color rgb="FFC00000"/>
      <name val="Calibri"/>
      <family val="2"/>
      <scheme val="minor"/>
    </font>
    <font>
      <b/>
      <sz val="12"/>
      <color rgb="FFFFFF00"/>
      <name val="Calibri"/>
      <family val="2"/>
      <scheme val="minor"/>
    </font>
    <font>
      <b/>
      <i/>
      <sz val="12"/>
      <color rgb="FFFF0000"/>
      <name val="Calibri"/>
      <family val="2"/>
      <scheme val="minor"/>
    </font>
    <font>
      <b/>
      <i/>
      <sz val="10"/>
      <color rgb="FFFF0000"/>
      <name val="Calibri"/>
      <family val="2"/>
      <scheme val="minor"/>
    </font>
    <font>
      <b/>
      <sz val="10"/>
      <color theme="1"/>
      <name val="Times"/>
    </font>
    <font>
      <b/>
      <sz val="7"/>
      <color theme="1"/>
      <name val="Times"/>
    </font>
    <font>
      <b/>
      <sz val="16"/>
      <color rgb="FFFFFF00"/>
      <name val="Times New Roman"/>
      <family val="1"/>
    </font>
    <font>
      <sz val="14"/>
      <color rgb="FFFF0000"/>
      <name val="Times New Roman"/>
      <family val="1"/>
    </font>
    <font>
      <b/>
      <i/>
      <u/>
      <sz val="18"/>
      <color rgb="FFFF0000"/>
      <name val="Calibri"/>
      <family val="2"/>
      <scheme val="minor"/>
    </font>
    <font>
      <sz val="12"/>
      <color rgb="FFFFFF00"/>
      <name val="Calibri"/>
      <family val="2"/>
      <scheme val="minor"/>
    </font>
    <font>
      <sz val="11"/>
      <name val="Chalkboard"/>
    </font>
    <font>
      <b/>
      <sz val="18"/>
      <color theme="0"/>
      <name val="Helvetica"/>
    </font>
    <font>
      <sz val="16"/>
      <color theme="0"/>
      <name val="Helvetica"/>
    </font>
    <font>
      <b/>
      <sz val="16"/>
      <color theme="0"/>
      <name val="Helvetica"/>
    </font>
    <font>
      <b/>
      <i/>
      <sz val="16"/>
      <name val="Calibri"/>
      <family val="2"/>
      <scheme val="minor"/>
    </font>
    <font>
      <b/>
      <sz val="24"/>
      <color theme="1"/>
      <name val="Calibri"/>
      <family val="2"/>
      <scheme val="minor"/>
    </font>
    <font>
      <sz val="12"/>
      <color theme="0"/>
      <name val="Calibri"/>
      <family val="2"/>
      <scheme val="minor"/>
    </font>
    <font>
      <b/>
      <i/>
      <u/>
      <sz val="11"/>
      <color rgb="FFFF0000"/>
      <name val="Calibri"/>
      <family val="2"/>
      <scheme val="minor"/>
    </font>
    <font>
      <u/>
      <sz val="11"/>
      <color rgb="FF000000"/>
      <name val="Calibri"/>
      <family val="2"/>
      <scheme val="minor"/>
    </font>
    <font>
      <b/>
      <sz val="10"/>
      <color rgb="FF92D050"/>
      <name val="Helvetica"/>
    </font>
    <font>
      <sz val="16"/>
      <name val="Helvetica"/>
    </font>
    <font>
      <b/>
      <u/>
      <sz val="12"/>
      <color rgb="FF000000"/>
      <name val="Calibri"/>
      <family val="2"/>
      <scheme val="minor"/>
    </font>
    <font>
      <b/>
      <sz val="12"/>
      <color rgb="FF000000"/>
      <name val="Calibri"/>
      <family val="2"/>
      <scheme val="minor"/>
    </font>
    <font>
      <b/>
      <u/>
      <sz val="10"/>
      <color rgb="FF000000"/>
      <name val="Calibri"/>
      <family val="2"/>
      <scheme val="minor"/>
    </font>
    <font>
      <b/>
      <u/>
      <sz val="10"/>
      <color rgb="FFFF0000"/>
      <name val="Calibri"/>
      <family val="2"/>
      <scheme val="minor"/>
    </font>
    <font>
      <b/>
      <i/>
      <u/>
      <sz val="12"/>
      <color rgb="FF000000"/>
      <name val="Calibri"/>
      <family val="2"/>
      <scheme val="minor"/>
    </font>
    <font>
      <b/>
      <i/>
      <sz val="12"/>
      <color rgb="FF000000"/>
      <name val="Calibri"/>
      <family val="2"/>
      <scheme val="minor"/>
    </font>
    <font>
      <sz val="10"/>
      <name val="Calibri"/>
      <family val="2"/>
      <scheme val="minor"/>
    </font>
    <font>
      <b/>
      <i/>
      <sz val="10"/>
      <color rgb="FF000000"/>
      <name val="Calibri"/>
      <family val="2"/>
      <scheme val="minor"/>
    </font>
    <font>
      <b/>
      <sz val="16"/>
      <color rgb="FFFF0000"/>
      <name val="Geneva"/>
    </font>
    <font>
      <sz val="20"/>
      <color theme="1"/>
      <name val="Helvetica"/>
    </font>
    <font>
      <b/>
      <sz val="20"/>
      <name val="Helvetica"/>
    </font>
    <font>
      <sz val="20"/>
      <name val="Helvetica"/>
    </font>
    <font>
      <b/>
      <i/>
      <sz val="12"/>
      <color rgb="FF00B0F0"/>
      <name val="Cambria"/>
      <family val="1"/>
      <scheme val="major"/>
    </font>
    <font>
      <i/>
      <sz val="10"/>
      <color rgb="FFFF0000"/>
      <name val="Calibri"/>
      <family val="2"/>
      <scheme val="minor"/>
    </font>
    <font>
      <b/>
      <sz val="10"/>
      <color rgb="FF000000"/>
      <name val="Calibri"/>
      <family val="2"/>
      <scheme val="minor"/>
    </font>
    <font>
      <b/>
      <sz val="11"/>
      <name val="Chalkboard"/>
    </font>
    <font>
      <sz val="12"/>
      <color rgb="FFFF0000"/>
      <name val="Times New Roman"/>
      <family val="1"/>
    </font>
    <font>
      <b/>
      <sz val="16"/>
      <color rgb="FFFF0000"/>
      <name val="Arial Black"/>
      <family val="2"/>
    </font>
    <font>
      <b/>
      <sz val="11"/>
      <color theme="0"/>
      <name val="Calibri"/>
      <family val="2"/>
      <scheme val="minor"/>
    </font>
    <font>
      <sz val="11"/>
      <color theme="0"/>
      <name val="Calibri"/>
      <family val="2"/>
      <scheme val="minor"/>
    </font>
    <font>
      <b/>
      <sz val="16"/>
      <color rgb="FF000000"/>
      <name val="Arial Narrow"/>
      <family val="2"/>
    </font>
    <font>
      <b/>
      <sz val="16"/>
      <color rgb="FFFF0000"/>
      <name val="Arial Narrow"/>
      <family val="2"/>
    </font>
    <font>
      <b/>
      <sz val="26"/>
      <color rgb="FFFF0000"/>
      <name val="Calibri"/>
      <family val="2"/>
      <scheme val="minor"/>
    </font>
    <font>
      <sz val="20"/>
      <color theme="1"/>
      <name val="Times New Roman"/>
      <family val="1"/>
    </font>
    <font>
      <b/>
      <sz val="22"/>
      <color rgb="FF000000"/>
      <name val="Arial Narrow"/>
      <family val="2"/>
    </font>
    <font>
      <b/>
      <sz val="22"/>
      <color rgb="FFFF0000"/>
      <name val="Arial Narrow"/>
      <family val="2"/>
    </font>
    <font>
      <b/>
      <sz val="8"/>
      <color theme="1"/>
      <name val="Times New Roman"/>
      <family val="1"/>
    </font>
    <font>
      <b/>
      <sz val="12"/>
      <color theme="0"/>
      <name val="Calibri"/>
      <family val="2"/>
      <scheme val="minor"/>
    </font>
    <font>
      <b/>
      <sz val="9"/>
      <color theme="1"/>
      <name val="Calibri"/>
      <family val="2"/>
    </font>
    <font>
      <b/>
      <sz val="20"/>
      <color theme="1"/>
      <name val="Calibri"/>
      <family val="2"/>
    </font>
    <font>
      <b/>
      <sz val="11"/>
      <color rgb="FFFFFF00"/>
      <name val="Arial"/>
      <family val="2"/>
    </font>
    <font>
      <b/>
      <sz val="16"/>
      <color rgb="FF0066FF"/>
      <name val="Arial Black"/>
      <family val="2"/>
    </font>
    <font>
      <sz val="16"/>
      <color theme="0"/>
      <name val="Arial Black"/>
      <family val="2"/>
    </font>
    <font>
      <b/>
      <sz val="18"/>
      <name val="Geneva"/>
    </font>
    <font>
      <b/>
      <sz val="8"/>
      <name val="Geneva"/>
    </font>
    <font>
      <b/>
      <sz val="18"/>
      <color rgb="FF000000"/>
      <name val="Helvetica"/>
    </font>
    <font>
      <b/>
      <sz val="13"/>
      <color theme="0"/>
      <name val="Calibri"/>
      <family val="2"/>
      <scheme val="minor"/>
    </font>
    <font>
      <b/>
      <sz val="14"/>
      <color theme="0"/>
      <name val="Calibri"/>
      <family val="2"/>
      <scheme val="minor"/>
    </font>
    <font>
      <b/>
      <sz val="10"/>
      <color rgb="FF99FF66"/>
      <name val="Helvetica"/>
    </font>
    <font>
      <b/>
      <sz val="10"/>
      <color rgb="FFFFFF00"/>
      <name val="Times New Roman"/>
      <family val="1"/>
    </font>
    <font>
      <sz val="18"/>
      <color theme="1"/>
      <name val="Times New Roman"/>
      <family val="1"/>
    </font>
    <font>
      <b/>
      <u/>
      <sz val="18"/>
      <name val="Calibri"/>
      <family val="2"/>
      <scheme val="minor"/>
    </font>
    <font>
      <b/>
      <sz val="18"/>
      <color rgb="FF444444"/>
      <name val="Times New Roman"/>
      <family val="1"/>
    </font>
    <font>
      <sz val="18"/>
      <color rgb="FF444444"/>
      <name val="Times New Roman"/>
      <family val="1"/>
    </font>
    <font>
      <u/>
      <sz val="16"/>
      <name val="Calibri"/>
      <family val="2"/>
      <scheme val="minor"/>
    </font>
    <font>
      <b/>
      <sz val="18"/>
      <color theme="1"/>
      <name val="Times"/>
    </font>
    <font>
      <b/>
      <u/>
      <sz val="16"/>
      <color rgb="FF000000"/>
      <name val="Calibri"/>
      <family val="2"/>
      <scheme val="minor"/>
    </font>
    <font>
      <sz val="18"/>
      <name val="Times New Roman"/>
      <family val="1"/>
    </font>
    <font>
      <b/>
      <sz val="22"/>
      <color theme="0"/>
      <name val="Calibri"/>
      <family val="2"/>
      <scheme val="minor"/>
    </font>
    <font>
      <b/>
      <i/>
      <sz val="12"/>
      <color rgb="FF000080"/>
      <name val="Calibri"/>
      <family val="2"/>
      <scheme val="minor"/>
    </font>
    <font>
      <b/>
      <sz val="12"/>
      <color rgb="FF000080"/>
      <name val="Calibri"/>
      <family val="2"/>
      <scheme val="minor"/>
    </font>
    <font>
      <sz val="10"/>
      <color rgb="FF000000"/>
      <name val="Calibri"/>
      <family val="2"/>
      <scheme val="minor"/>
    </font>
    <font>
      <b/>
      <sz val="9"/>
      <color rgb="FFFF0000"/>
      <name val="Calibri"/>
      <family val="2"/>
      <scheme val="minor"/>
    </font>
    <font>
      <b/>
      <i/>
      <sz val="18"/>
      <color theme="0"/>
      <name val="Calibri"/>
      <family val="2"/>
      <scheme val="minor"/>
    </font>
    <font>
      <sz val="18"/>
      <color rgb="FFFF0000"/>
      <name val="Times"/>
    </font>
    <font>
      <sz val="8"/>
      <name val="Calibri"/>
      <family val="2"/>
      <scheme val="minor"/>
    </font>
    <font>
      <b/>
      <u/>
      <sz val="12"/>
      <color rgb="FFFF0000"/>
      <name val="Times New Roman"/>
      <family val="1"/>
    </font>
    <font>
      <b/>
      <u/>
      <sz val="16"/>
      <color rgb="FFFF0000"/>
      <name val="Times New Roman"/>
      <family val="1"/>
    </font>
    <font>
      <b/>
      <sz val="22"/>
      <color rgb="FFFF0000"/>
      <name val="Times New Roman"/>
      <family val="1"/>
    </font>
    <font>
      <b/>
      <u/>
      <sz val="12"/>
      <color rgb="FFFF0000"/>
      <name val="Calibri"/>
      <family val="2"/>
      <scheme val="minor"/>
    </font>
    <font>
      <b/>
      <u/>
      <sz val="10"/>
      <color rgb="FFFF0000"/>
      <name val="Times New Roman"/>
      <family val="1"/>
    </font>
    <font>
      <b/>
      <u/>
      <sz val="11"/>
      <color rgb="FFFF0000"/>
      <name val="Times New Roman"/>
      <family val="1"/>
    </font>
    <font>
      <sz val="22"/>
      <color theme="1"/>
      <name val="Helvetica"/>
    </font>
    <font>
      <b/>
      <sz val="22"/>
      <color theme="1"/>
      <name val="Helvetica"/>
    </font>
    <font>
      <b/>
      <sz val="18"/>
      <color rgb="FFFF0000"/>
      <name val="Times New Roman"/>
      <family val="1"/>
    </font>
    <font>
      <b/>
      <sz val="12"/>
      <color theme="0"/>
      <name val="Arial Black"/>
      <family val="2"/>
    </font>
    <font>
      <b/>
      <u/>
      <sz val="14"/>
      <color rgb="FFFF0000"/>
      <name val="Times New Roman"/>
      <family val="1"/>
    </font>
    <font>
      <sz val="14"/>
      <color rgb="FF444444"/>
      <name val="Times New Roman"/>
      <family val="1"/>
    </font>
    <font>
      <u/>
      <sz val="14"/>
      <color rgb="FFFF0000"/>
      <name val="Times New Roman"/>
      <family val="1"/>
    </font>
    <font>
      <b/>
      <sz val="14"/>
      <color rgb="FFFFFF00"/>
      <name val="Times New Roman"/>
      <family val="1"/>
    </font>
    <font>
      <b/>
      <sz val="14"/>
      <color rgb="FFFFFF00"/>
      <name val="Calibri"/>
      <family val="2"/>
      <scheme val="minor"/>
    </font>
    <font>
      <sz val="14"/>
      <color theme="1"/>
      <name val="Chalkboard"/>
    </font>
    <font>
      <sz val="14"/>
      <color rgb="FF000000"/>
      <name val="Chalkboard"/>
    </font>
    <font>
      <sz val="14"/>
      <name val="Chalkboard"/>
    </font>
    <font>
      <sz val="10"/>
      <color theme="0"/>
      <name val="Calibri"/>
      <family val="2"/>
      <scheme val="minor"/>
    </font>
    <font>
      <sz val="22"/>
      <color theme="0"/>
      <name val="Calibri"/>
      <family val="2"/>
      <scheme val="minor"/>
    </font>
    <font>
      <b/>
      <sz val="10"/>
      <color theme="2" tint="-0.749992370372631"/>
      <name val="Helvetica"/>
    </font>
    <font>
      <sz val="9"/>
      <color indexed="81"/>
      <name val="Tahoma"/>
      <family val="2"/>
    </font>
    <font>
      <b/>
      <sz val="9"/>
      <color indexed="81"/>
      <name val="Tahoma"/>
      <family val="2"/>
    </font>
    <font>
      <b/>
      <sz val="22"/>
      <color rgb="FFFFFF00"/>
      <name val="Calibri"/>
      <family val="2"/>
      <scheme val="minor"/>
    </font>
    <font>
      <b/>
      <sz val="10"/>
      <color rgb="FFFFFF00"/>
      <name val="Calibri"/>
      <family val="2"/>
      <scheme val="minor"/>
    </font>
    <font>
      <b/>
      <sz val="18"/>
      <name val="Helvetica"/>
    </font>
    <font>
      <sz val="14"/>
      <color rgb="FFFF0000"/>
      <name val="Arial Narrow"/>
      <family val="2"/>
    </font>
    <font>
      <sz val="14"/>
      <name val="Arial Narrow"/>
      <family val="2"/>
    </font>
    <font>
      <sz val="14"/>
      <color theme="1"/>
      <name val="Arial Narrow"/>
      <family val="2"/>
    </font>
    <font>
      <sz val="14"/>
      <color rgb="FF0066FF"/>
      <name val="Arial Narrow"/>
      <family val="2"/>
    </font>
    <font>
      <sz val="14"/>
      <color rgb="FF3366FF"/>
      <name val="Arial Narrow"/>
      <family val="2"/>
    </font>
    <font>
      <b/>
      <sz val="13"/>
      <color theme="1"/>
      <name val="Calibri"/>
      <family val="2"/>
      <scheme val="minor"/>
    </font>
    <font>
      <b/>
      <sz val="13"/>
      <color rgb="FFFFFF00"/>
      <name val="Calibri"/>
      <family val="2"/>
      <scheme val="minor"/>
    </font>
    <font>
      <b/>
      <sz val="13"/>
      <name val="Calibri"/>
      <family val="2"/>
      <scheme val="minor"/>
    </font>
    <font>
      <b/>
      <sz val="18"/>
      <color rgb="FFFF0000"/>
      <name val="Arial Narrow"/>
      <family val="2"/>
    </font>
    <font>
      <b/>
      <sz val="18"/>
      <name val="Arial Narrow"/>
      <family val="2"/>
    </font>
    <font>
      <sz val="18"/>
      <name val="Arial Narrow"/>
      <family val="2"/>
    </font>
    <font>
      <sz val="18"/>
      <color theme="1"/>
      <name val="Arial Narrow"/>
      <family val="2"/>
    </font>
    <font>
      <sz val="18"/>
      <color theme="0"/>
      <name val="Arial Narrow"/>
      <family val="2"/>
    </font>
    <font>
      <b/>
      <sz val="18"/>
      <color rgb="FF3366FF"/>
      <name val="Arial Narrow"/>
      <family val="2"/>
    </font>
    <font>
      <b/>
      <sz val="18"/>
      <color theme="0"/>
      <name val="Arial Narrow"/>
      <family val="2"/>
    </font>
    <font>
      <b/>
      <u/>
      <sz val="18"/>
      <name val="Arial Narrow"/>
      <family val="2"/>
    </font>
    <font>
      <b/>
      <sz val="18"/>
      <color theme="1"/>
      <name val="Arial Narrow"/>
      <family val="2"/>
    </font>
    <font>
      <b/>
      <sz val="18"/>
      <color rgb="FFFFFF00"/>
      <name val="Arial Narrow"/>
      <family val="2"/>
    </font>
    <font>
      <sz val="18"/>
      <color rgb="FFFFFF00"/>
      <name val="Arial Narrow"/>
      <family val="2"/>
    </font>
    <font>
      <sz val="18"/>
      <color rgb="FFFF0000"/>
      <name val="Arial Narrow"/>
      <family val="2"/>
    </font>
    <font>
      <b/>
      <i/>
      <sz val="18"/>
      <color theme="1"/>
      <name val="Arial Narrow"/>
      <family val="2"/>
    </font>
    <font>
      <sz val="18"/>
      <color rgb="FF3366FF"/>
      <name val="Arial Narrow"/>
      <family val="2"/>
    </font>
    <font>
      <u/>
      <sz val="18"/>
      <name val="Arial Narrow"/>
      <family val="2"/>
    </font>
    <font>
      <b/>
      <sz val="10"/>
      <color theme="1"/>
      <name val="Helvetica"/>
    </font>
    <font>
      <b/>
      <u/>
      <sz val="18"/>
      <color theme="10"/>
      <name val="Arial Narrow"/>
      <family val="2"/>
    </font>
    <font>
      <b/>
      <sz val="22"/>
      <color rgb="FF7030A0"/>
      <name val="Calibri"/>
      <family val="2"/>
      <scheme val="minor"/>
    </font>
    <font>
      <b/>
      <sz val="10"/>
      <color rgb="FF7030A0"/>
      <name val="Calibri"/>
      <family val="2"/>
      <scheme val="minor"/>
    </font>
    <font>
      <b/>
      <sz val="14"/>
      <color rgb="FF7030A0"/>
      <name val="Calibri"/>
      <family val="2"/>
      <scheme val="minor"/>
    </font>
    <font>
      <b/>
      <sz val="12"/>
      <color rgb="FF7030A0"/>
      <name val="Calibri"/>
      <family val="2"/>
      <scheme val="minor"/>
    </font>
    <font>
      <b/>
      <sz val="16"/>
      <color theme="0"/>
      <name val="Arial Narrow"/>
      <family val="2"/>
    </font>
    <font>
      <b/>
      <sz val="8"/>
      <name val="Calibri"/>
      <family val="2"/>
      <scheme val="minor"/>
    </font>
    <font>
      <sz val="24"/>
      <color theme="1"/>
      <name val="Helvetica"/>
    </font>
    <font>
      <b/>
      <sz val="24"/>
      <color theme="1"/>
      <name val="Helvetica"/>
    </font>
    <font>
      <sz val="16"/>
      <color rgb="FFFF0000"/>
      <name val="Arial Narrow"/>
      <family val="2"/>
    </font>
    <font>
      <sz val="16"/>
      <name val="Arial Narrow"/>
      <family val="2"/>
    </font>
    <font>
      <b/>
      <sz val="14"/>
      <name val="Arial Narrow"/>
      <family val="2"/>
    </font>
  </fonts>
  <fills count="95">
    <fill>
      <patternFill patternType="none"/>
    </fill>
    <fill>
      <patternFill patternType="gray125"/>
    </fill>
    <fill>
      <patternFill patternType="solid">
        <fgColor rgb="FFFFFF00"/>
        <bgColor indexed="64"/>
      </patternFill>
    </fill>
    <fill>
      <patternFill patternType="solid">
        <fgColor rgb="FFCCFFCC"/>
        <bgColor indexed="64"/>
      </patternFill>
    </fill>
    <fill>
      <patternFill patternType="solid">
        <fgColor theme="9" tint="0.79998168889431442"/>
        <bgColor indexed="64"/>
      </patternFill>
    </fill>
    <fill>
      <patternFill patternType="solid">
        <fgColor theme="1"/>
        <bgColor indexed="64"/>
      </patternFill>
    </fill>
    <fill>
      <patternFill patternType="solid">
        <fgColor theme="7" tint="0.79998168889431442"/>
        <bgColor indexed="64"/>
      </patternFill>
    </fill>
    <fill>
      <patternFill patternType="solid">
        <fgColor theme="5"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0"/>
        <bgColor indexed="64"/>
      </patternFill>
    </fill>
    <fill>
      <patternFill patternType="solid">
        <fgColor rgb="FFFFFFFF"/>
        <bgColor rgb="FF000000"/>
      </patternFill>
    </fill>
    <fill>
      <patternFill patternType="solid">
        <fgColor theme="0"/>
        <bgColor rgb="FF000000"/>
      </patternFill>
    </fill>
    <fill>
      <patternFill patternType="solid">
        <fgColor rgb="FFFF0000"/>
        <bgColor indexed="64"/>
      </patternFill>
    </fill>
    <fill>
      <patternFill patternType="solid">
        <fgColor rgb="FFFFFFFF"/>
        <bgColor indexed="64"/>
      </patternFill>
    </fill>
    <fill>
      <patternFill patternType="solid">
        <fgColor rgb="FFE5E5E5"/>
        <bgColor indexed="64"/>
      </patternFill>
    </fill>
    <fill>
      <patternFill patternType="solid">
        <fgColor rgb="FF92D050"/>
        <bgColor indexed="64"/>
      </patternFill>
    </fill>
    <fill>
      <patternFill patternType="solid">
        <fgColor theme="0" tint="-0.249977111117893"/>
        <bgColor indexed="64"/>
      </patternFill>
    </fill>
    <fill>
      <patternFill patternType="solid">
        <fgColor rgb="FF002060"/>
        <bgColor rgb="FF000000"/>
      </patternFill>
    </fill>
    <fill>
      <patternFill patternType="solid">
        <fgColor theme="6" tint="0.39997558519241921"/>
        <bgColor indexed="64"/>
      </patternFill>
    </fill>
    <fill>
      <patternFill patternType="solid">
        <fgColor theme="6" tint="0.39997558519241921"/>
        <bgColor rgb="FF000000"/>
      </patternFill>
    </fill>
    <fill>
      <patternFill patternType="solid">
        <fgColor rgb="FF00B0F0"/>
        <bgColor rgb="FF000000"/>
      </patternFill>
    </fill>
    <fill>
      <patternFill patternType="solid">
        <fgColor theme="9" tint="-0.249977111117893"/>
        <bgColor rgb="FF000000"/>
      </patternFill>
    </fill>
    <fill>
      <patternFill patternType="solid">
        <fgColor rgb="FF7030A0"/>
        <bgColor rgb="FF000000"/>
      </patternFill>
    </fill>
    <fill>
      <patternFill patternType="solid">
        <fgColor theme="0" tint="-0.34998626667073579"/>
        <bgColor rgb="FF000000"/>
      </patternFill>
    </fill>
    <fill>
      <patternFill patternType="solid">
        <fgColor theme="1" tint="0.499984740745262"/>
        <bgColor rgb="FF000000"/>
      </patternFill>
    </fill>
    <fill>
      <patternFill patternType="solid">
        <fgColor rgb="FFC00000"/>
        <bgColor rgb="FF000000"/>
      </patternFill>
    </fill>
    <fill>
      <patternFill patternType="solid">
        <fgColor rgb="FF00B050"/>
        <bgColor indexed="64"/>
      </patternFill>
    </fill>
    <fill>
      <patternFill patternType="solid">
        <fgColor rgb="FFFFC000"/>
        <bgColor indexed="64"/>
      </patternFill>
    </fill>
    <fill>
      <patternFill patternType="solid">
        <fgColor theme="9" tint="-0.249977111117893"/>
        <bgColor indexed="64"/>
      </patternFill>
    </fill>
    <fill>
      <patternFill patternType="solid">
        <fgColor rgb="FF00B0F0"/>
        <bgColor indexed="64"/>
      </patternFill>
    </fill>
    <fill>
      <patternFill patternType="solid">
        <fgColor theme="1" tint="0.499984740745262"/>
        <bgColor indexed="64"/>
      </patternFill>
    </fill>
    <fill>
      <patternFill patternType="solid">
        <fgColor rgb="FF002060"/>
        <bgColor indexed="64"/>
      </patternFill>
    </fill>
    <fill>
      <patternFill patternType="solid">
        <fgColor theme="9" tint="0.59999389629810485"/>
        <bgColor rgb="FF000000"/>
      </patternFill>
    </fill>
    <fill>
      <patternFill patternType="solid">
        <fgColor rgb="FF7030A0"/>
        <bgColor indexed="64"/>
      </patternFill>
    </fill>
    <fill>
      <patternFill patternType="solid">
        <fgColor theme="7"/>
        <bgColor indexed="64"/>
      </patternFill>
    </fill>
    <fill>
      <patternFill patternType="solid">
        <fgColor rgb="FFC00000"/>
        <bgColor indexed="64"/>
      </patternFill>
    </fill>
    <fill>
      <patternFill patternType="solid">
        <fgColor theme="9" tint="0.79998168889431442"/>
        <bgColor rgb="FF000000"/>
      </patternFill>
    </fill>
    <fill>
      <patternFill patternType="solid">
        <fgColor theme="0" tint="-0.14999847407452621"/>
        <bgColor indexed="64"/>
      </patternFill>
    </fill>
    <fill>
      <patternFill patternType="solid">
        <fgColor theme="7" tint="0.39997558519241921"/>
        <bgColor indexed="64"/>
      </patternFill>
    </fill>
    <fill>
      <patternFill patternType="solid">
        <fgColor theme="7" tint="0.59999389629810485"/>
        <bgColor indexed="64"/>
      </patternFill>
    </fill>
    <fill>
      <patternFill patternType="solid">
        <fgColor theme="4" tint="0.39997558519241921"/>
        <bgColor indexed="64"/>
      </patternFill>
    </fill>
    <fill>
      <patternFill patternType="solid">
        <fgColor rgb="FF93CDDD"/>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rgb="FFFFFFCC"/>
        <bgColor indexed="64"/>
      </patternFill>
    </fill>
    <fill>
      <patternFill patternType="solid">
        <fgColor rgb="FFC6EFCE"/>
      </patternFill>
    </fill>
    <fill>
      <patternFill patternType="solid">
        <fgColor indexed="18"/>
        <bgColor indexed="64"/>
      </patternFill>
    </fill>
    <fill>
      <patternFill patternType="solid">
        <fgColor indexed="48"/>
        <bgColor indexed="64"/>
      </patternFill>
    </fill>
    <fill>
      <patternFill patternType="solid">
        <fgColor theme="0" tint="-4.9989318521683403E-2"/>
        <bgColor indexed="64"/>
      </patternFill>
    </fill>
    <fill>
      <patternFill patternType="solid">
        <fgColor rgb="FFFF00FF"/>
        <bgColor indexed="64"/>
      </patternFill>
    </fill>
    <fill>
      <patternFill patternType="solid">
        <fgColor rgb="FF000000"/>
        <bgColor indexed="64"/>
      </patternFill>
    </fill>
    <fill>
      <patternFill patternType="solid">
        <fgColor rgb="FFFFFF99"/>
        <bgColor indexed="64"/>
      </patternFill>
    </fill>
    <fill>
      <patternFill patternType="solid">
        <fgColor rgb="FF3366FF"/>
        <bgColor indexed="64"/>
      </patternFill>
    </fill>
    <fill>
      <patternFill patternType="solid">
        <fgColor theme="9" tint="0.59999389629810485"/>
        <bgColor indexed="64"/>
      </patternFill>
    </fill>
    <fill>
      <patternFill patternType="solid">
        <fgColor theme="8"/>
        <bgColor indexed="64"/>
      </patternFill>
    </fill>
    <fill>
      <patternFill patternType="solid">
        <fgColor theme="2" tint="-0.249977111117893"/>
        <bgColor indexed="64"/>
      </patternFill>
    </fill>
    <fill>
      <patternFill patternType="solid">
        <fgColor theme="4" tint="0.79998168889431442"/>
        <bgColor indexed="64"/>
      </patternFill>
    </fill>
    <fill>
      <patternFill patternType="solid">
        <fgColor theme="4" tint="0.39997558519241921"/>
        <bgColor rgb="FF000000"/>
      </patternFill>
    </fill>
    <fill>
      <patternFill patternType="solid">
        <fgColor theme="5" tint="0.59999389629810485"/>
        <bgColor indexed="64"/>
      </patternFill>
    </fill>
    <fill>
      <patternFill patternType="solid">
        <fgColor theme="4" tint="-0.249977111117893"/>
        <bgColor rgb="FF000000"/>
      </patternFill>
    </fill>
    <fill>
      <patternFill patternType="solid">
        <fgColor theme="4" tint="-0.249977111117893"/>
        <bgColor indexed="64"/>
      </patternFill>
    </fill>
    <fill>
      <patternFill patternType="solid">
        <fgColor rgb="FFFFCCFF"/>
        <bgColor indexed="64"/>
      </patternFill>
    </fill>
    <fill>
      <patternFill patternType="solid">
        <fgColor theme="0" tint="-0.249977111117893"/>
        <bgColor rgb="FF000000"/>
      </patternFill>
    </fill>
    <fill>
      <patternFill patternType="solid">
        <fgColor theme="3" tint="0.79998168889431442"/>
        <bgColor indexed="64"/>
      </patternFill>
    </fill>
    <fill>
      <patternFill patternType="solid">
        <fgColor theme="3" tint="-0.499984740745262"/>
        <bgColor indexed="64"/>
      </patternFill>
    </fill>
    <fill>
      <patternFill patternType="solid">
        <fgColor rgb="FF99FFCC"/>
        <bgColor indexed="64"/>
      </patternFill>
    </fill>
    <fill>
      <patternFill patternType="solid">
        <fgColor rgb="FF4BACC6"/>
        <bgColor indexed="64"/>
      </patternFill>
    </fill>
    <fill>
      <patternFill patternType="solid">
        <fgColor rgb="FF0070C0"/>
        <bgColor indexed="64"/>
      </patternFill>
    </fill>
    <fill>
      <patternFill patternType="solid">
        <fgColor theme="8" tint="0.39997558519241921"/>
        <bgColor rgb="FF000000"/>
      </patternFill>
    </fill>
    <fill>
      <patternFill patternType="solid">
        <fgColor theme="8" tint="0.59999389629810485"/>
        <bgColor indexed="64"/>
      </patternFill>
    </fill>
    <fill>
      <patternFill patternType="solid">
        <fgColor rgb="FF92D050"/>
        <bgColor rgb="FF000000"/>
      </patternFill>
    </fill>
    <fill>
      <patternFill patternType="solid">
        <fgColor theme="1" tint="0.249977111117893"/>
        <bgColor indexed="64"/>
      </patternFill>
    </fill>
    <fill>
      <patternFill patternType="solid">
        <fgColor theme="1" tint="0.34998626667073579"/>
        <bgColor indexed="64"/>
      </patternFill>
    </fill>
    <fill>
      <patternFill patternType="solid">
        <fgColor theme="2" tint="-9.9978637043366805E-2"/>
        <bgColor indexed="64"/>
      </patternFill>
    </fill>
    <fill>
      <patternFill patternType="solid">
        <fgColor rgb="FF000080"/>
        <bgColor indexed="64"/>
      </patternFill>
    </fill>
    <fill>
      <patternFill patternType="solid">
        <fgColor rgb="FFCCFFFF"/>
        <bgColor rgb="FF000000"/>
      </patternFill>
    </fill>
    <fill>
      <patternFill patternType="solid">
        <fgColor theme="5" tint="-0.499984740745262"/>
        <bgColor indexed="64"/>
      </patternFill>
    </fill>
    <fill>
      <patternFill patternType="solid">
        <fgColor rgb="FFCCFFFF"/>
        <bgColor indexed="64"/>
      </patternFill>
    </fill>
    <fill>
      <patternFill patternType="solid">
        <fgColor rgb="FFD8D8D8"/>
        <bgColor indexed="64"/>
      </patternFill>
    </fill>
    <fill>
      <patternFill patternType="solid">
        <fgColor rgb="FFFFFF66"/>
        <bgColor indexed="64"/>
      </patternFill>
    </fill>
    <fill>
      <patternFill patternType="solid">
        <fgColor theme="6" tint="-0.249977111117893"/>
        <bgColor indexed="64"/>
      </patternFill>
    </fill>
    <fill>
      <patternFill patternType="solid">
        <fgColor theme="7" tint="-0.499984740745262"/>
        <bgColor indexed="64"/>
      </patternFill>
    </fill>
    <fill>
      <patternFill patternType="solid">
        <fgColor rgb="FF0066FF"/>
        <bgColor indexed="64"/>
      </patternFill>
    </fill>
    <fill>
      <patternFill patternType="solid">
        <fgColor theme="2" tint="-0.499984740745262"/>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rgb="FFFF9999"/>
        <bgColor indexed="64"/>
      </patternFill>
    </fill>
    <fill>
      <patternFill patternType="solid">
        <fgColor rgb="FF0066FF"/>
        <bgColor rgb="FF000000"/>
      </patternFill>
    </fill>
    <fill>
      <patternFill patternType="solid">
        <fgColor theme="1"/>
        <bgColor rgb="FF000000"/>
      </patternFill>
    </fill>
    <fill>
      <patternFill patternType="solid">
        <fgColor rgb="FFFF99CC"/>
        <bgColor indexed="64"/>
      </patternFill>
    </fill>
    <fill>
      <patternFill patternType="solid">
        <fgColor theme="3" tint="-0.249977111117893"/>
        <bgColor indexed="64"/>
      </patternFill>
    </fill>
    <fill>
      <patternFill patternType="solid">
        <fgColor theme="6" tint="-0.249977111117893"/>
        <bgColor rgb="FF000000"/>
      </patternFill>
    </fill>
    <fill>
      <patternFill patternType="solid">
        <fgColor theme="3" tint="0.39997558519241921"/>
        <bgColor indexed="64"/>
      </patternFill>
    </fill>
  </fills>
  <borders count="113">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style="medium">
        <color auto="1"/>
      </bottom>
      <diagonal/>
    </border>
    <border>
      <left style="medium">
        <color auto="1"/>
      </left>
      <right/>
      <top/>
      <bottom/>
      <diagonal/>
    </border>
    <border>
      <left/>
      <right style="medium">
        <color auto="1"/>
      </right>
      <top/>
      <bottom/>
      <diagonal/>
    </border>
    <border>
      <left style="medium">
        <color auto="1"/>
      </left>
      <right/>
      <top style="medium">
        <color auto="1"/>
      </top>
      <bottom style="medium">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medium">
        <color indexed="64"/>
      </top>
      <bottom/>
      <diagonal/>
    </border>
    <border>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style="medium">
        <color indexed="64"/>
      </right>
      <top/>
      <bottom/>
      <diagonal/>
    </border>
    <border>
      <left style="medium">
        <color indexed="64"/>
      </left>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auto="1"/>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medium">
        <color indexed="64"/>
      </bottom>
      <diagonal/>
    </border>
    <border>
      <left/>
      <right/>
      <top style="medium">
        <color auto="1"/>
      </top>
      <bottom style="thin">
        <color indexed="64"/>
      </bottom>
      <diagonal/>
    </border>
    <border>
      <left style="thin">
        <color indexed="64"/>
      </left>
      <right style="medium">
        <color indexed="64"/>
      </right>
      <top style="medium">
        <color indexed="64"/>
      </top>
      <bottom style="medium">
        <color indexed="64"/>
      </bottom>
      <diagonal/>
    </border>
    <border>
      <left/>
      <right/>
      <top/>
      <bottom style="thin">
        <color indexed="64"/>
      </bottom>
      <diagonal/>
    </border>
    <border>
      <left style="thin">
        <color auto="1"/>
      </left>
      <right style="thin">
        <color auto="1"/>
      </right>
      <top style="thin">
        <color auto="1"/>
      </top>
      <bottom/>
      <diagonal/>
    </border>
    <border>
      <left style="thin">
        <color auto="1"/>
      </left>
      <right style="thin">
        <color auto="1"/>
      </right>
      <top style="medium">
        <color indexed="64"/>
      </top>
      <bottom style="thin">
        <color auto="1"/>
      </bottom>
      <diagonal/>
    </border>
    <border>
      <left style="thin">
        <color rgb="FF7030A0"/>
      </left>
      <right style="thin">
        <color rgb="FF7030A0"/>
      </right>
      <top style="thin">
        <color rgb="FF7030A0"/>
      </top>
      <bottom style="thin">
        <color rgb="FF7030A0"/>
      </bottom>
      <diagonal/>
    </border>
    <border>
      <left style="medium">
        <color rgb="FF7030A0"/>
      </left>
      <right style="medium">
        <color rgb="FF7030A0"/>
      </right>
      <top style="medium">
        <color rgb="FF7030A0"/>
      </top>
      <bottom style="medium">
        <color rgb="FF7030A0"/>
      </bottom>
      <diagonal/>
    </border>
    <border>
      <left style="medium">
        <color rgb="FF7030A0"/>
      </left>
      <right/>
      <top style="medium">
        <color rgb="FF7030A0"/>
      </top>
      <bottom style="medium">
        <color rgb="FF7030A0"/>
      </bottom>
      <diagonal/>
    </border>
    <border>
      <left/>
      <right style="medium">
        <color rgb="FF7030A0"/>
      </right>
      <top style="medium">
        <color rgb="FF7030A0"/>
      </top>
      <bottom style="medium">
        <color rgb="FF7030A0"/>
      </bottom>
      <diagonal/>
    </border>
    <border>
      <left/>
      <right/>
      <top style="medium">
        <color rgb="FF7030A0"/>
      </top>
      <bottom style="medium">
        <color rgb="FF7030A0"/>
      </bottom>
      <diagonal/>
    </border>
    <border>
      <left style="thin">
        <color rgb="FF7030A0"/>
      </left>
      <right style="thin">
        <color rgb="FF7030A0"/>
      </right>
      <top/>
      <bottom style="thin">
        <color rgb="FF7030A0"/>
      </bottom>
      <diagonal/>
    </border>
    <border>
      <left style="medium">
        <color indexed="64"/>
      </left>
      <right style="medium">
        <color rgb="FF7030A0"/>
      </right>
      <top style="medium">
        <color indexed="64"/>
      </top>
      <bottom style="medium">
        <color indexed="64"/>
      </bottom>
      <diagonal/>
    </border>
    <border>
      <left/>
      <right style="thin">
        <color rgb="FF7030A0"/>
      </right>
      <top/>
      <bottom style="thin">
        <color rgb="FF7030A0"/>
      </bottom>
      <diagonal/>
    </border>
    <border>
      <left/>
      <right style="thin">
        <color rgb="FF7030A0"/>
      </right>
      <top style="thin">
        <color rgb="FF7030A0"/>
      </top>
      <bottom style="thin">
        <color rgb="FF7030A0"/>
      </bottom>
      <diagonal/>
    </border>
    <border>
      <left style="medium">
        <color rgb="FFFF0000"/>
      </left>
      <right style="medium">
        <color auto="1"/>
      </right>
      <top style="medium">
        <color rgb="FFFF0000"/>
      </top>
      <bottom/>
      <diagonal/>
    </border>
    <border>
      <left/>
      <right style="thin">
        <color indexed="64"/>
      </right>
      <top style="medium">
        <color rgb="FFFF0000"/>
      </top>
      <bottom style="thin">
        <color indexed="64"/>
      </bottom>
      <diagonal/>
    </border>
    <border>
      <left style="thin">
        <color indexed="64"/>
      </left>
      <right/>
      <top style="medium">
        <color rgb="FFFF0000"/>
      </top>
      <bottom style="thin">
        <color indexed="64"/>
      </bottom>
      <diagonal/>
    </border>
    <border>
      <left style="medium">
        <color auto="1"/>
      </left>
      <right style="medium">
        <color auto="1"/>
      </right>
      <top style="medium">
        <color rgb="FFFF0000"/>
      </top>
      <bottom/>
      <diagonal/>
    </border>
    <border>
      <left style="thin">
        <color indexed="64"/>
      </left>
      <right style="medium">
        <color indexed="64"/>
      </right>
      <top style="medium">
        <color rgb="FFFF0000"/>
      </top>
      <bottom style="thin">
        <color indexed="64"/>
      </bottom>
      <diagonal/>
    </border>
    <border>
      <left style="medium">
        <color indexed="64"/>
      </left>
      <right style="thin">
        <color indexed="64"/>
      </right>
      <top style="medium">
        <color rgb="FFFF0000"/>
      </top>
      <bottom style="thin">
        <color indexed="64"/>
      </bottom>
      <diagonal/>
    </border>
    <border>
      <left style="thin">
        <color indexed="64"/>
      </left>
      <right style="medium">
        <color rgb="FFFF0000"/>
      </right>
      <top style="medium">
        <color rgb="FFFF0000"/>
      </top>
      <bottom style="thin">
        <color indexed="64"/>
      </bottom>
      <diagonal/>
    </border>
    <border>
      <left style="medium">
        <color rgb="FFFF0000"/>
      </left>
      <right style="medium">
        <color auto="1"/>
      </right>
      <top/>
      <bottom style="medium">
        <color rgb="FFFF0000"/>
      </bottom>
      <diagonal/>
    </border>
    <border>
      <left/>
      <right style="thin">
        <color indexed="64"/>
      </right>
      <top style="thin">
        <color indexed="64"/>
      </top>
      <bottom style="medium">
        <color rgb="FFFF0000"/>
      </bottom>
      <diagonal/>
    </border>
    <border>
      <left style="thin">
        <color indexed="64"/>
      </left>
      <right/>
      <top style="thin">
        <color indexed="64"/>
      </top>
      <bottom style="medium">
        <color rgb="FFFF0000"/>
      </bottom>
      <diagonal/>
    </border>
    <border>
      <left style="medium">
        <color auto="1"/>
      </left>
      <right style="medium">
        <color auto="1"/>
      </right>
      <top/>
      <bottom style="medium">
        <color rgb="FFFF0000"/>
      </bottom>
      <diagonal/>
    </border>
    <border>
      <left style="thin">
        <color indexed="64"/>
      </left>
      <right style="medium">
        <color indexed="64"/>
      </right>
      <top style="thin">
        <color indexed="64"/>
      </top>
      <bottom style="medium">
        <color rgb="FFFF0000"/>
      </bottom>
      <diagonal/>
    </border>
    <border>
      <left style="medium">
        <color indexed="64"/>
      </left>
      <right style="thin">
        <color indexed="64"/>
      </right>
      <top style="thin">
        <color indexed="64"/>
      </top>
      <bottom style="medium">
        <color rgb="FFFF0000"/>
      </bottom>
      <diagonal/>
    </border>
    <border>
      <left style="thin">
        <color indexed="64"/>
      </left>
      <right style="medium">
        <color rgb="FFFF0000"/>
      </right>
      <top style="thin">
        <color indexed="64"/>
      </top>
      <bottom style="medium">
        <color rgb="FFFF0000"/>
      </bottom>
      <diagonal/>
    </border>
    <border>
      <left style="thin">
        <color indexed="64"/>
      </left>
      <right style="medium">
        <color rgb="FFFF0000"/>
      </right>
      <top style="medium">
        <color indexed="64"/>
      </top>
      <bottom style="thin">
        <color indexed="64"/>
      </bottom>
      <diagonal/>
    </border>
    <border>
      <left style="medium">
        <color indexed="64"/>
      </left>
      <right style="medium">
        <color indexed="64"/>
      </right>
      <top style="thin">
        <color indexed="64"/>
      </top>
      <bottom style="thin">
        <color rgb="FF7030A0"/>
      </bottom>
      <diagonal/>
    </border>
    <border>
      <left/>
      <right style="thin">
        <color indexed="64"/>
      </right>
      <top style="thin">
        <color indexed="64"/>
      </top>
      <bottom style="thin">
        <color rgb="FF7030A0"/>
      </bottom>
      <diagonal/>
    </border>
    <border>
      <left style="thin">
        <color indexed="64"/>
      </left>
      <right/>
      <top style="thin">
        <color indexed="64"/>
      </top>
      <bottom style="thin">
        <color rgb="FF7030A0"/>
      </bottom>
      <diagonal/>
    </border>
    <border>
      <left style="medium">
        <color indexed="64"/>
      </left>
      <right style="thin">
        <color indexed="64"/>
      </right>
      <top style="thin">
        <color indexed="64"/>
      </top>
      <bottom style="thin">
        <color rgb="FF7030A0"/>
      </bottom>
      <diagonal/>
    </border>
    <border>
      <left style="thin">
        <color auto="1"/>
      </left>
      <right style="thin">
        <color auto="1"/>
      </right>
      <top style="thin">
        <color auto="1"/>
      </top>
      <bottom style="thin">
        <color rgb="FF7030A0"/>
      </bottom>
      <diagonal/>
    </border>
    <border>
      <left style="thin">
        <color indexed="64"/>
      </left>
      <right style="medium">
        <color indexed="64"/>
      </right>
      <top style="thin">
        <color indexed="64"/>
      </top>
      <bottom style="thin">
        <color rgb="FF7030A0"/>
      </bottom>
      <diagonal/>
    </border>
    <border>
      <left style="medium">
        <color rgb="FF7030A0"/>
      </left>
      <right style="medium">
        <color rgb="FF7030A0"/>
      </right>
      <top/>
      <bottom style="medium">
        <color rgb="FF7030A0"/>
      </bottom>
      <diagonal/>
    </border>
    <border>
      <left style="medium">
        <color rgb="FF7030A0"/>
      </left>
      <right/>
      <top style="medium">
        <color rgb="FF7030A0"/>
      </top>
      <bottom/>
      <diagonal/>
    </border>
  </borders>
  <cellStyleXfs count="1717">
    <xf numFmtId="0" fontId="0" fillId="0" borderId="0"/>
    <xf numFmtId="0" fontId="16"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9" fontId="117" fillId="0" borderId="0" applyFont="0" applyFill="0" applyBorder="0" applyAlignment="0" applyProtection="0"/>
    <xf numFmtId="0" fontId="117" fillId="0" borderId="0"/>
    <xf numFmtId="0" fontId="14" fillId="0" borderId="0"/>
    <xf numFmtId="0" fontId="163" fillId="47" borderId="0" applyNumberFormat="0" applyBorder="0" applyAlignment="0" applyProtection="0"/>
  </cellStyleXfs>
  <cellXfs count="5261">
    <xf numFmtId="0" fontId="0" fillId="0" borderId="0" xfId="0"/>
    <xf numFmtId="0" fontId="19" fillId="0" borderId="0" xfId="0" applyFont="1" applyAlignment="1">
      <alignment vertical="center" wrapText="1"/>
    </xf>
    <xf numFmtId="0" fontId="19" fillId="0" borderId="0" xfId="0" applyFont="1"/>
    <xf numFmtId="0" fontId="20" fillId="0" borderId="0" xfId="0" applyFont="1" applyAlignment="1">
      <alignment vertical="center" wrapText="1"/>
    </xf>
    <xf numFmtId="0" fontId="20" fillId="0" borderId="0" xfId="0" applyFont="1"/>
    <xf numFmtId="0" fontId="20" fillId="0" borderId="0" xfId="0" applyFont="1" applyAlignment="1">
      <alignment horizontal="right" vertical="center" wrapText="1"/>
    </xf>
    <xf numFmtId="0" fontId="22" fillId="0" borderId="0" xfId="0" applyFont="1" applyAlignment="1">
      <alignment vertical="center" wrapText="1"/>
    </xf>
    <xf numFmtId="0" fontId="26" fillId="11" borderId="0" xfId="0" applyFont="1" applyFill="1" applyAlignment="1">
      <alignment horizontal="center" vertical="center" wrapText="1"/>
    </xf>
    <xf numFmtId="0" fontId="22" fillId="0" borderId="0" xfId="0" applyFont="1" applyAlignment="1">
      <alignment horizontal="left" vertical="center" wrapText="1"/>
    </xf>
    <xf numFmtId="0" fontId="31" fillId="0" borderId="0" xfId="0" applyFont="1"/>
    <xf numFmtId="0" fontId="0" fillId="0" borderId="0" xfId="0" applyAlignment="1">
      <alignment horizontal="center"/>
    </xf>
    <xf numFmtId="0" fontId="0" fillId="0" borderId="0" xfId="0" applyAlignment="1">
      <alignment horizontal="left"/>
    </xf>
    <xf numFmtId="0" fontId="35" fillId="0" borderId="0" xfId="0" applyFont="1"/>
    <xf numFmtId="0" fontId="62" fillId="0" borderId="0" xfId="0" applyFont="1" applyAlignment="1">
      <alignment horizontal="left" vertical="center"/>
    </xf>
    <xf numFmtId="0" fontId="0" fillId="0" borderId="0" xfId="0" applyAlignment="1">
      <alignment horizontal="left" vertical="center"/>
    </xf>
    <xf numFmtId="0" fontId="43" fillId="0" borderId="0" xfId="0" applyFont="1" applyAlignment="1">
      <alignment horizontal="left" vertical="center"/>
    </xf>
    <xf numFmtId="0" fontId="42" fillId="0" borderId="0" xfId="0" applyFont="1" applyAlignment="1">
      <alignment horizontal="left" vertical="center"/>
    </xf>
    <xf numFmtId="0" fontId="45" fillId="0" borderId="0" xfId="0" applyFont="1" applyAlignment="1">
      <alignment horizontal="left" vertical="center"/>
    </xf>
    <xf numFmtId="0" fontId="46" fillId="0" borderId="0" xfId="0" applyFont="1" applyAlignment="1">
      <alignment horizontal="left" vertical="center"/>
    </xf>
    <xf numFmtId="0" fontId="48" fillId="0" borderId="0" xfId="0" applyFont="1" applyAlignment="1">
      <alignment horizontal="left" vertical="center"/>
    </xf>
    <xf numFmtId="0" fontId="51" fillId="0" borderId="0" xfId="0" applyFont="1" applyAlignment="1">
      <alignment horizontal="left" vertical="center"/>
    </xf>
    <xf numFmtId="0" fontId="53" fillId="0" borderId="0" xfId="0" applyFont="1" applyAlignment="1">
      <alignment horizontal="left" vertical="center"/>
    </xf>
    <xf numFmtId="0" fontId="58" fillId="0" borderId="0" xfId="0" applyFont="1" applyAlignment="1">
      <alignment horizontal="left" vertical="center"/>
    </xf>
    <xf numFmtId="0" fontId="59" fillId="0" borderId="0" xfId="0" applyFont="1" applyAlignment="1">
      <alignment horizontal="left" vertical="center"/>
    </xf>
    <xf numFmtId="0" fontId="60" fillId="0" borderId="0" xfId="0" applyFont="1" applyAlignment="1">
      <alignment horizontal="left" vertical="center"/>
    </xf>
    <xf numFmtId="0" fontId="64" fillId="0" borderId="0" xfId="0" applyFont="1" applyAlignment="1">
      <alignment horizontal="left" vertical="center"/>
    </xf>
    <xf numFmtId="0" fontId="65" fillId="0" borderId="0" xfId="0" applyFont="1" applyAlignment="1">
      <alignment horizontal="left" vertical="center"/>
    </xf>
    <xf numFmtId="0" fontId="67" fillId="0" borderId="10" xfId="0" applyFont="1" applyBorder="1" applyAlignment="1">
      <alignment horizontal="left" vertical="center" wrapText="1"/>
    </xf>
    <xf numFmtId="0" fontId="42" fillId="0" borderId="6" xfId="0" applyFont="1" applyBorder="1" applyAlignment="1">
      <alignment horizontal="left" vertical="center" wrapText="1"/>
    </xf>
    <xf numFmtId="0" fontId="68" fillId="0" borderId="9" xfId="0" applyFont="1" applyBorder="1" applyAlignment="1">
      <alignment horizontal="left" vertical="center" wrapText="1"/>
    </xf>
    <xf numFmtId="0" fontId="68" fillId="0" borderId="6" xfId="0" applyFont="1" applyBorder="1" applyAlignment="1">
      <alignment horizontal="left" vertical="center" wrapText="1"/>
    </xf>
    <xf numFmtId="0" fontId="69" fillId="0" borderId="0" xfId="0" applyFont="1" applyAlignment="1">
      <alignment horizontal="left" vertical="center"/>
    </xf>
    <xf numFmtId="0" fontId="70" fillId="0" borderId="0" xfId="0" applyFont="1" applyAlignment="1">
      <alignment horizontal="left" vertical="center"/>
    </xf>
    <xf numFmtId="0" fontId="44" fillId="0" borderId="0" xfId="0" applyFont="1" applyAlignment="1">
      <alignment horizontal="left" vertical="center"/>
    </xf>
    <xf numFmtId="0" fontId="50" fillId="0" borderId="0" xfId="0" applyFont="1" applyAlignment="1">
      <alignment horizontal="left" vertical="center"/>
    </xf>
    <xf numFmtId="0" fontId="42" fillId="0" borderId="15" xfId="0" applyFont="1" applyBorder="1" applyAlignment="1">
      <alignment horizontal="left" vertical="center" wrapText="1"/>
    </xf>
    <xf numFmtId="0" fontId="42" fillId="0" borderId="10" xfId="0" applyFont="1" applyBorder="1" applyAlignment="1">
      <alignment horizontal="left" vertical="center" wrapText="1"/>
    </xf>
    <xf numFmtId="0" fontId="42" fillId="0" borderId="4" xfId="0" applyFont="1" applyBorder="1" applyAlignment="1">
      <alignment horizontal="left" vertical="center" wrapText="1"/>
    </xf>
    <xf numFmtId="16" fontId="42" fillId="0" borderId="9" xfId="0" applyNumberFormat="1" applyFont="1" applyBorder="1" applyAlignment="1">
      <alignment horizontal="left" vertical="center" wrapText="1"/>
    </xf>
    <xf numFmtId="0" fontId="42" fillId="0" borderId="13" xfId="0" applyFont="1" applyBorder="1" applyAlignment="1">
      <alignment horizontal="left" vertical="center" wrapText="1"/>
    </xf>
    <xf numFmtId="16" fontId="42" fillId="0" borderId="8" xfId="0" applyNumberFormat="1" applyFont="1" applyBorder="1" applyAlignment="1">
      <alignment horizontal="left" vertical="center" wrapText="1"/>
    </xf>
    <xf numFmtId="16" fontId="42" fillId="0" borderId="10" xfId="0" applyNumberFormat="1" applyFont="1" applyBorder="1" applyAlignment="1">
      <alignment horizontal="left" vertical="center" wrapText="1"/>
    </xf>
    <xf numFmtId="0" fontId="42" fillId="0" borderId="0" xfId="0" applyFont="1" applyAlignment="1">
      <alignment horizontal="left" vertical="center" wrapText="1"/>
    </xf>
    <xf numFmtId="0" fontId="72" fillId="0" borderId="0" xfId="0" applyFont="1" applyAlignment="1">
      <alignment horizontal="left" vertical="center"/>
    </xf>
    <xf numFmtId="0" fontId="75" fillId="0" borderId="0" xfId="0" applyFont="1" applyAlignment="1">
      <alignment horizontal="left" vertical="center"/>
    </xf>
    <xf numFmtId="0" fontId="76" fillId="0" borderId="0" xfId="0" applyFont="1" applyAlignment="1">
      <alignment horizontal="left" vertical="center"/>
    </xf>
    <xf numFmtId="0" fontId="78" fillId="0" borderId="0" xfId="0" applyFont="1" applyAlignment="1">
      <alignment horizontal="left" vertical="center"/>
    </xf>
    <xf numFmtId="0" fontId="79" fillId="0" borderId="0" xfId="0" applyFont="1" applyAlignment="1">
      <alignment horizontal="left" vertical="center"/>
    </xf>
    <xf numFmtId="0" fontId="79" fillId="14" borderId="0" xfId="0" applyFont="1" applyFill="1" applyAlignment="1">
      <alignment horizontal="left" vertical="center"/>
    </xf>
    <xf numFmtId="0" fontId="66" fillId="0" borderId="0" xfId="0" applyFont="1" applyAlignment="1">
      <alignment horizontal="left" vertical="center"/>
    </xf>
    <xf numFmtId="0" fontId="67" fillId="0" borderId="3" xfId="0" applyFont="1" applyBorder="1" applyAlignment="1">
      <alignment horizontal="left" vertical="center" wrapText="1"/>
    </xf>
    <xf numFmtId="0" fontId="67" fillId="0" borderId="6" xfId="0" applyFont="1" applyBorder="1" applyAlignment="1">
      <alignment horizontal="left" vertical="center" wrapText="1"/>
    </xf>
    <xf numFmtId="0" fontId="80" fillId="0" borderId="0" xfId="0" applyFont="1" applyAlignment="1">
      <alignment horizontal="left"/>
    </xf>
    <xf numFmtId="0" fontId="81" fillId="0" borderId="0" xfId="0" applyFont="1" applyAlignment="1">
      <alignment horizontal="left" vertical="center"/>
    </xf>
    <xf numFmtId="0" fontId="83" fillId="0" borderId="10" xfId="0" applyFont="1" applyBorder="1" applyAlignment="1">
      <alignment horizontal="left" vertical="center" wrapText="1"/>
    </xf>
    <xf numFmtId="0" fontId="61" fillId="0" borderId="11" xfId="0" applyFont="1" applyBorder="1" applyAlignment="1">
      <alignment horizontal="left" vertical="center" wrapText="1"/>
    </xf>
    <xf numFmtId="0" fontId="65" fillId="0" borderId="9" xfId="0" applyFont="1" applyBorder="1" applyAlignment="1">
      <alignment horizontal="left" vertical="center" wrapText="1"/>
    </xf>
    <xf numFmtId="0" fontId="61" fillId="0" borderId="6" xfId="0" applyFont="1" applyBorder="1" applyAlignment="1">
      <alignment horizontal="left" vertical="center" wrapText="1"/>
    </xf>
    <xf numFmtId="0" fontId="65" fillId="0" borderId="6" xfId="0" applyFont="1" applyBorder="1" applyAlignment="1">
      <alignment horizontal="left" vertical="center" wrapText="1"/>
    </xf>
    <xf numFmtId="0" fontId="84" fillId="0" borderId="9" xfId="0" applyFont="1" applyBorder="1" applyAlignment="1">
      <alignment horizontal="left" vertical="center" wrapText="1"/>
    </xf>
    <xf numFmtId="0" fontId="84" fillId="0" borderId="6" xfId="0" applyFont="1" applyBorder="1" applyAlignment="1">
      <alignment horizontal="left" vertical="center" wrapText="1"/>
    </xf>
    <xf numFmtId="0" fontId="42" fillId="0" borderId="0" xfId="0" applyFont="1"/>
    <xf numFmtId="0" fontId="42" fillId="0" borderId="0" xfId="0" applyFont="1" applyAlignment="1">
      <alignment horizontal="left"/>
    </xf>
    <xf numFmtId="49" fontId="67" fillId="0" borderId="11" xfId="0" applyNumberFormat="1" applyFont="1" applyBorder="1" applyAlignment="1">
      <alignment horizontal="left" vertical="center" wrapText="1"/>
    </xf>
    <xf numFmtId="0" fontId="0" fillId="0" borderId="3" xfId="0" applyBorder="1" applyAlignment="1">
      <alignment horizontal="center"/>
    </xf>
    <xf numFmtId="0" fontId="0" fillId="0" borderId="14" xfId="0" applyBorder="1" applyAlignment="1">
      <alignment horizontal="center"/>
    </xf>
    <xf numFmtId="0" fontId="0" fillId="0" borderId="6" xfId="0" applyBorder="1" applyAlignment="1">
      <alignment horizontal="center"/>
    </xf>
    <xf numFmtId="0" fontId="0" fillId="0" borderId="2" xfId="0" applyBorder="1" applyAlignment="1">
      <alignment horizontal="center"/>
    </xf>
    <xf numFmtId="0" fontId="0" fillId="0" borderId="5" xfId="0" applyBorder="1" applyAlignment="1">
      <alignment horizontal="center"/>
    </xf>
    <xf numFmtId="49" fontId="0" fillId="0" borderId="0" xfId="0" applyNumberFormat="1" applyAlignment="1">
      <alignment horizontal="center"/>
    </xf>
    <xf numFmtId="0" fontId="24" fillId="0" borderId="0" xfId="0" applyFont="1"/>
    <xf numFmtId="0" fontId="24" fillId="0" borderId="0" xfId="0" applyFont="1" applyAlignment="1">
      <alignment horizontal="center"/>
    </xf>
    <xf numFmtId="0" fontId="94" fillId="16" borderId="1" xfId="0" applyFont="1" applyFill="1" applyBorder="1" applyAlignment="1">
      <alignment horizontal="center"/>
    </xf>
    <xf numFmtId="0" fontId="94" fillId="16" borderId="2" xfId="0" applyFont="1" applyFill="1" applyBorder="1"/>
    <xf numFmtId="0" fontId="94" fillId="16" borderId="15" xfId="0" applyFont="1" applyFill="1" applyBorder="1" applyAlignment="1">
      <alignment horizontal="center"/>
    </xf>
    <xf numFmtId="0" fontId="94" fillId="16" borderId="12" xfId="0" applyFont="1" applyFill="1" applyBorder="1"/>
    <xf numFmtId="0" fontId="94" fillId="16" borderId="11" xfId="0" applyFont="1" applyFill="1" applyBorder="1"/>
    <xf numFmtId="0" fontId="94" fillId="16" borderId="2" xfId="0" applyFont="1" applyFill="1" applyBorder="1" applyAlignment="1">
      <alignment horizontal="center"/>
    </xf>
    <xf numFmtId="0" fontId="94" fillId="16" borderId="3" xfId="0" applyFont="1" applyFill="1" applyBorder="1"/>
    <xf numFmtId="0" fontId="94" fillId="0" borderId="0" xfId="0" applyFont="1"/>
    <xf numFmtId="0" fontId="94" fillId="16" borderId="15" xfId="0" applyFont="1" applyFill="1" applyBorder="1"/>
    <xf numFmtId="0" fontId="95" fillId="16" borderId="13" xfId="0" applyFont="1" applyFill="1" applyBorder="1"/>
    <xf numFmtId="0" fontId="95" fillId="16" borderId="14" xfId="0" applyFont="1" applyFill="1" applyBorder="1"/>
    <xf numFmtId="0" fontId="94" fillId="16" borderId="0" xfId="0" applyFont="1" applyFill="1"/>
    <xf numFmtId="0" fontId="94" fillId="17" borderId="9" xfId="0" applyFont="1" applyFill="1" applyBorder="1" applyAlignment="1">
      <alignment horizontal="center"/>
    </xf>
    <xf numFmtId="0" fontId="94" fillId="16" borderId="0" xfId="0" applyFont="1" applyFill="1" applyAlignment="1">
      <alignment horizontal="center"/>
    </xf>
    <xf numFmtId="0" fontId="95" fillId="16" borderId="0" xfId="0" applyFont="1" applyFill="1" applyAlignment="1">
      <alignment horizontal="center"/>
    </xf>
    <xf numFmtId="0" fontId="94" fillId="16" borderId="25" xfId="0" applyFont="1" applyFill="1" applyBorder="1"/>
    <xf numFmtId="0" fontId="94" fillId="16" borderId="4" xfId="0" applyFont="1" applyFill="1" applyBorder="1"/>
    <xf numFmtId="0" fontId="94" fillId="17" borderId="10" xfId="0" applyFont="1" applyFill="1" applyBorder="1" applyAlignment="1">
      <alignment horizontal="center"/>
    </xf>
    <xf numFmtId="0" fontId="94" fillId="16" borderId="5" xfId="0" applyFont="1" applyFill="1" applyBorder="1"/>
    <xf numFmtId="0" fontId="94" fillId="9" borderId="10" xfId="0" applyFont="1" applyFill="1" applyBorder="1" applyAlignment="1">
      <alignment horizontal="center"/>
    </xf>
    <xf numFmtId="0" fontId="94" fillId="16" borderId="6" xfId="0" applyFont="1" applyFill="1" applyBorder="1"/>
    <xf numFmtId="0" fontId="94" fillId="16" borderId="13" xfId="0" applyFont="1" applyFill="1" applyBorder="1"/>
    <xf numFmtId="0" fontId="94" fillId="16" borderId="7" xfId="0" applyFont="1" applyFill="1" applyBorder="1"/>
    <xf numFmtId="0" fontId="94" fillId="16" borderId="1" xfId="0" applyFont="1" applyFill="1" applyBorder="1"/>
    <xf numFmtId="0" fontId="0" fillId="16" borderId="14" xfId="0" applyFill="1" applyBorder="1"/>
    <xf numFmtId="0" fontId="94" fillId="2" borderId="13" xfId="0" applyFont="1" applyFill="1" applyBorder="1"/>
    <xf numFmtId="0" fontId="94" fillId="2" borderId="0" xfId="0" applyFont="1" applyFill="1"/>
    <xf numFmtId="0" fontId="94" fillId="17" borderId="15" xfId="0" applyFont="1" applyFill="1" applyBorder="1"/>
    <xf numFmtId="0" fontId="94" fillId="17" borderId="12" xfId="0" applyFont="1" applyFill="1" applyBorder="1" applyAlignment="1">
      <alignment horizontal="center"/>
    </xf>
    <xf numFmtId="0" fontId="94" fillId="17" borderId="11" xfId="0" applyFont="1" applyFill="1" applyBorder="1"/>
    <xf numFmtId="0" fontId="94" fillId="2" borderId="25" xfId="0" applyFont="1" applyFill="1" applyBorder="1"/>
    <xf numFmtId="0" fontId="0" fillId="2" borderId="14" xfId="0" applyFill="1" applyBorder="1"/>
    <xf numFmtId="0" fontId="94" fillId="2" borderId="4" xfId="0" applyFont="1" applyFill="1" applyBorder="1" applyAlignment="1">
      <alignment horizontal="center"/>
    </xf>
    <xf numFmtId="0" fontId="94" fillId="9" borderId="9" xfId="0" applyFont="1" applyFill="1" applyBorder="1"/>
    <xf numFmtId="0" fontId="94" fillId="2" borderId="0" xfId="0" applyFont="1" applyFill="1" applyAlignment="1">
      <alignment horizontal="center"/>
    </xf>
    <xf numFmtId="0" fontId="0" fillId="9" borderId="9" xfId="0" applyFill="1" applyBorder="1"/>
    <xf numFmtId="0" fontId="94" fillId="2" borderId="5" xfId="0" applyFont="1" applyFill="1" applyBorder="1" applyAlignment="1">
      <alignment horizontal="center"/>
    </xf>
    <xf numFmtId="0" fontId="0" fillId="16" borderId="4" xfId="0" applyFill="1" applyBorder="1"/>
    <xf numFmtId="0" fontId="0" fillId="16" borderId="6" xfId="0" applyFill="1" applyBorder="1"/>
    <xf numFmtId="0" fontId="94" fillId="2" borderId="12" xfId="0" applyFont="1" applyFill="1" applyBorder="1" applyAlignment="1">
      <alignment horizontal="center"/>
    </xf>
    <xf numFmtId="0" fontId="94" fillId="2" borderId="25" xfId="0" applyFont="1" applyFill="1" applyBorder="1" applyAlignment="1">
      <alignment horizontal="center"/>
    </xf>
    <xf numFmtId="0" fontId="94" fillId="2" borderId="6" xfId="0" applyFont="1" applyFill="1" applyBorder="1" applyAlignment="1">
      <alignment horizontal="center"/>
    </xf>
    <xf numFmtId="0" fontId="0" fillId="5" borderId="0" xfId="0" applyFill="1"/>
    <xf numFmtId="0" fontId="0" fillId="5" borderId="23" xfId="0" applyFill="1" applyBorder="1"/>
    <xf numFmtId="0" fontId="0" fillId="5" borderId="22" xfId="0" applyFill="1" applyBorder="1"/>
    <xf numFmtId="0" fontId="0" fillId="5" borderId="26" xfId="0" applyFill="1" applyBorder="1"/>
    <xf numFmtId="0" fontId="0" fillId="0" borderId="1" xfId="0" applyBorder="1" applyAlignment="1">
      <alignment horizontal="center"/>
    </xf>
    <xf numFmtId="0" fontId="0" fillId="0" borderId="10" xfId="0" applyBorder="1" applyAlignment="1">
      <alignment horizontal="center"/>
    </xf>
    <xf numFmtId="0" fontId="0" fillId="0" borderId="7" xfId="0" applyBorder="1" applyAlignment="1">
      <alignment horizontal="center"/>
    </xf>
    <xf numFmtId="0" fontId="94" fillId="0" borderId="7" xfId="0" applyFont="1" applyBorder="1" applyAlignment="1">
      <alignment horizontal="center"/>
    </xf>
    <xf numFmtId="0" fontId="0" fillId="0" borderId="27" xfId="0" applyBorder="1" applyAlignment="1">
      <alignment horizontal="center"/>
    </xf>
    <xf numFmtId="0" fontId="94" fillId="0" borderId="10" xfId="0" applyFont="1" applyBorder="1" applyAlignment="1">
      <alignment horizontal="center"/>
    </xf>
    <xf numFmtId="0" fontId="94" fillId="0" borderId="13" xfId="0" applyFont="1" applyBorder="1" applyAlignment="1">
      <alignment horizontal="center"/>
    </xf>
    <xf numFmtId="0" fontId="94" fillId="0" borderId="0" xfId="0" applyFont="1" applyAlignment="1">
      <alignment horizontal="center"/>
    </xf>
    <xf numFmtId="0" fontId="94" fillId="0" borderId="25" xfId="0" applyFont="1" applyBorder="1" applyAlignment="1">
      <alignment horizontal="center"/>
    </xf>
    <xf numFmtId="0" fontId="94" fillId="0" borderId="14" xfId="0" applyFont="1" applyBorder="1" applyAlignment="1">
      <alignment horizontal="center"/>
    </xf>
    <xf numFmtId="0" fontId="94" fillId="0" borderId="9" xfId="0" applyFont="1" applyBorder="1" applyAlignment="1">
      <alignment horizontal="center"/>
    </xf>
    <xf numFmtId="0" fontId="0" fillId="0" borderId="25" xfId="0" applyBorder="1" applyAlignment="1">
      <alignment horizontal="center"/>
    </xf>
    <xf numFmtId="0" fontId="95" fillId="0" borderId="5" xfId="0" applyFont="1" applyBorder="1" applyAlignment="1">
      <alignment horizontal="center"/>
    </xf>
    <xf numFmtId="0" fontId="94" fillId="0" borderId="4" xfId="0" applyFont="1" applyBorder="1" applyAlignment="1">
      <alignment horizontal="center"/>
    </xf>
    <xf numFmtId="0" fontId="95" fillId="0" borderId="0" xfId="0" applyFont="1" applyAlignment="1">
      <alignment horizontal="center"/>
    </xf>
    <xf numFmtId="49" fontId="96" fillId="2" borderId="7" xfId="0" applyNumberFormat="1" applyFont="1" applyFill="1" applyBorder="1" applyAlignment="1">
      <alignment horizontal="center"/>
    </xf>
    <xf numFmtId="0" fontId="96" fillId="0" borderId="0" xfId="0" applyFont="1" applyAlignment="1">
      <alignment horizontal="center"/>
    </xf>
    <xf numFmtId="0" fontId="96" fillId="2" borderId="7" xfId="0" applyFont="1" applyFill="1" applyBorder="1" applyAlignment="1">
      <alignment horizontal="center"/>
    </xf>
    <xf numFmtId="0" fontId="95" fillId="0" borderId="0" xfId="0" applyFont="1"/>
    <xf numFmtId="0" fontId="28" fillId="0" borderId="0" xfId="0" applyFont="1" applyAlignment="1">
      <alignment vertical="center" wrapText="1"/>
    </xf>
    <xf numFmtId="0" fontId="26" fillId="0" borderId="0" xfId="0" applyFont="1" applyAlignment="1">
      <alignment horizontal="center" vertical="center" wrapText="1"/>
    </xf>
    <xf numFmtId="0" fontId="30" fillId="0" borderId="0" xfId="0" applyFont="1" applyAlignment="1">
      <alignment vertical="center" wrapText="1"/>
    </xf>
    <xf numFmtId="0" fontId="39" fillId="0" borderId="0" xfId="0" applyFont="1" applyAlignment="1">
      <alignment horizontal="center" vertical="center" wrapText="1"/>
    </xf>
    <xf numFmtId="0" fontId="41" fillId="0" borderId="0" xfId="0" applyFont="1" applyAlignment="1">
      <alignment horizontal="center" vertical="center" wrapText="1"/>
    </xf>
    <xf numFmtId="0" fontId="41" fillId="0" borderId="0" xfId="0" applyFont="1" applyAlignment="1">
      <alignment horizontal="center"/>
    </xf>
    <xf numFmtId="0" fontId="22" fillId="0" borderId="10" xfId="0" applyFont="1" applyBorder="1" applyAlignment="1">
      <alignment vertical="center" wrapText="1"/>
    </xf>
    <xf numFmtId="0" fontId="39" fillId="11" borderId="0" xfId="0" applyFont="1" applyFill="1" applyAlignment="1">
      <alignment horizontal="center" vertical="center" wrapText="1"/>
    </xf>
    <xf numFmtId="0" fontId="39" fillId="19" borderId="10" xfId="0" applyFont="1" applyFill="1" applyBorder="1" applyAlignment="1">
      <alignment vertical="center" wrapText="1"/>
    </xf>
    <xf numFmtId="0" fontId="39" fillId="20" borderId="9" xfId="0" applyFont="1" applyFill="1" applyBorder="1" applyAlignment="1">
      <alignment vertical="center" wrapText="1"/>
    </xf>
    <xf numFmtId="0" fontId="41" fillId="0" borderId="0" xfId="0" applyFont="1"/>
    <xf numFmtId="0" fontId="99" fillId="25" borderId="9" xfId="0" applyFont="1" applyFill="1" applyBorder="1" applyAlignment="1">
      <alignment vertical="center" wrapText="1"/>
    </xf>
    <xf numFmtId="0" fontId="99" fillId="25" borderId="6" xfId="0" applyFont="1" applyFill="1" applyBorder="1" applyAlignment="1">
      <alignment vertical="center" wrapText="1"/>
    </xf>
    <xf numFmtId="0" fontId="21" fillId="0" borderId="0" xfId="0" applyFont="1"/>
    <xf numFmtId="0" fontId="99" fillId="23" borderId="9" xfId="0" applyFont="1" applyFill="1" applyBorder="1" applyAlignment="1">
      <alignment vertical="center" wrapText="1"/>
    </xf>
    <xf numFmtId="0" fontId="99" fillId="23" borderId="6" xfId="0" applyFont="1" applyFill="1" applyBorder="1" applyAlignment="1">
      <alignment vertical="center" wrapText="1"/>
    </xf>
    <xf numFmtId="0" fontId="29" fillId="22" borderId="9" xfId="0" applyFont="1" applyFill="1" applyBorder="1" applyAlignment="1">
      <alignment vertical="center" wrapText="1"/>
    </xf>
    <xf numFmtId="0" fontId="29" fillId="0" borderId="9" xfId="0" applyFont="1" applyBorder="1" applyAlignment="1">
      <alignment vertical="center" wrapText="1"/>
    </xf>
    <xf numFmtId="0" fontId="29" fillId="24" borderId="9" xfId="0" applyFont="1" applyFill="1" applyBorder="1" applyAlignment="1">
      <alignment vertical="center" wrapText="1"/>
    </xf>
    <xf numFmtId="0" fontId="29" fillId="21" borderId="10" xfId="0" applyFont="1" applyFill="1" applyBorder="1" applyAlignment="1">
      <alignment vertical="center" wrapText="1"/>
    </xf>
    <xf numFmtId="0" fontId="29" fillId="21" borderId="11" xfId="0" applyFont="1" applyFill="1" applyBorder="1" applyAlignment="1">
      <alignment vertical="center" wrapText="1"/>
    </xf>
    <xf numFmtId="0" fontId="21" fillId="0" borderId="0" xfId="0" applyFont="1" applyAlignment="1">
      <alignment vertical="center"/>
    </xf>
    <xf numFmtId="0" fontId="41" fillId="0" borderId="0" xfId="0" applyFont="1" applyAlignment="1">
      <alignment vertical="center" wrapText="1"/>
    </xf>
    <xf numFmtId="0" fontId="34" fillId="0" borderId="0" xfId="0" applyFont="1"/>
    <xf numFmtId="0" fontId="103" fillId="0" borderId="0" xfId="0" applyFont="1"/>
    <xf numFmtId="0" fontId="104" fillId="0" borderId="0" xfId="0" applyFont="1" applyAlignment="1">
      <alignment horizontal="center"/>
    </xf>
    <xf numFmtId="0" fontId="56" fillId="0" borderId="0" xfId="0" applyFont="1"/>
    <xf numFmtId="0" fontId="27" fillId="0" borderId="0" xfId="0" applyFont="1" applyAlignment="1">
      <alignment horizontal="center" vertical="center"/>
    </xf>
    <xf numFmtId="0" fontId="40" fillId="10" borderId="0" xfId="0" applyFont="1" applyFill="1" applyAlignment="1">
      <alignment horizontal="center" vertical="center"/>
    </xf>
    <xf numFmtId="0" fontId="105" fillId="26" borderId="9" xfId="0" applyFont="1" applyFill="1" applyBorder="1" applyAlignment="1">
      <alignment vertical="center" wrapText="1"/>
    </xf>
    <xf numFmtId="0" fontId="29" fillId="27" borderId="9" xfId="0" applyFont="1" applyFill="1" applyBorder="1" applyAlignment="1">
      <alignment vertical="center" wrapText="1"/>
    </xf>
    <xf numFmtId="0" fontId="89" fillId="0" borderId="0" xfId="0" applyFont="1" applyAlignment="1">
      <alignment horizontal="center" vertical="center"/>
    </xf>
    <xf numFmtId="0" fontId="33" fillId="0" borderId="0" xfId="0" applyFont="1"/>
    <xf numFmtId="0" fontId="35" fillId="0" borderId="0" xfId="0" applyFont="1" applyAlignment="1">
      <alignment horizontal="center"/>
    </xf>
    <xf numFmtId="0" fontId="106" fillId="0" borderId="0" xfId="0" applyFont="1"/>
    <xf numFmtId="0" fontId="109" fillId="0" borderId="0" xfId="0" applyFont="1"/>
    <xf numFmtId="0" fontId="110" fillId="0" borderId="0" xfId="0" applyFont="1"/>
    <xf numFmtId="0" fontId="99" fillId="18" borderId="9" xfId="0" applyFont="1" applyFill="1" applyBorder="1" applyAlignment="1">
      <alignment vertical="center" wrapText="1"/>
    </xf>
    <xf numFmtId="0" fontId="29" fillId="33" borderId="9" xfId="0" applyFont="1" applyFill="1" applyBorder="1" applyAlignment="1">
      <alignment vertical="center" wrapText="1"/>
    </xf>
    <xf numFmtId="0" fontId="29" fillId="33" borderId="6" xfId="0" applyFont="1" applyFill="1" applyBorder="1" applyAlignment="1">
      <alignment vertical="center" wrapText="1"/>
    </xf>
    <xf numFmtId="0" fontId="114" fillId="0" borderId="0" xfId="0" applyFont="1"/>
    <xf numFmtId="0" fontId="115" fillId="0" borderId="0" xfId="0" applyFont="1" applyAlignment="1">
      <alignment horizontal="left" vertical="center" wrapText="1"/>
    </xf>
    <xf numFmtId="0" fontId="116" fillId="0" borderId="0" xfId="0" applyFont="1"/>
    <xf numFmtId="0" fontId="39" fillId="0" borderId="9" xfId="0" applyFont="1" applyBorder="1" applyAlignment="1">
      <alignment vertical="top" wrapText="1"/>
    </xf>
    <xf numFmtId="0" fontId="39" fillId="0" borderId="6" xfId="0" applyFont="1" applyBorder="1" applyAlignment="1">
      <alignment vertical="top" wrapText="1"/>
    </xf>
    <xf numFmtId="0" fontId="39" fillId="19" borderId="10" xfId="0" applyFont="1" applyFill="1" applyBorder="1" applyAlignment="1">
      <alignment vertical="top" wrapText="1"/>
    </xf>
    <xf numFmtId="0" fontId="39" fillId="19" borderId="6" xfId="0" applyFont="1" applyFill="1" applyBorder="1" applyAlignment="1">
      <alignment vertical="top" wrapText="1"/>
    </xf>
    <xf numFmtId="0" fontId="39" fillId="19" borderId="11" xfId="0" applyFont="1" applyFill="1" applyBorder="1" applyAlignment="1">
      <alignment vertical="top" wrapText="1"/>
    </xf>
    <xf numFmtId="0" fontId="39" fillId="19" borderId="9" xfId="0" applyFont="1" applyFill="1" applyBorder="1" applyAlignment="1">
      <alignment vertical="top" wrapText="1"/>
    </xf>
    <xf numFmtId="0" fontId="99" fillId="31" borderId="11" xfId="0" applyFont="1" applyFill="1" applyBorder="1" applyAlignment="1">
      <alignment vertical="top" wrapText="1"/>
    </xf>
    <xf numFmtId="0" fontId="99" fillId="31" borderId="9" xfId="0" applyFont="1" applyFill="1" applyBorder="1" applyAlignment="1">
      <alignment vertical="top" wrapText="1"/>
    </xf>
    <xf numFmtId="0" fontId="99" fillId="31" borderId="6" xfId="0" applyFont="1" applyFill="1" applyBorder="1" applyAlignment="1">
      <alignment vertical="top" wrapText="1"/>
    </xf>
    <xf numFmtId="0" fontId="99" fillId="35" borderId="9" xfId="0" applyFont="1" applyFill="1" applyBorder="1" applyAlignment="1">
      <alignment vertical="top" wrapText="1"/>
    </xf>
    <xf numFmtId="0" fontId="99" fillId="35" borderId="6" xfId="0" applyFont="1" applyFill="1" applyBorder="1" applyAlignment="1">
      <alignment vertical="top" wrapText="1"/>
    </xf>
    <xf numFmtId="0" fontId="105" fillId="36" borderId="6" xfId="0" applyFont="1" applyFill="1" applyBorder="1" applyAlignment="1">
      <alignment vertical="top" wrapText="1"/>
    </xf>
    <xf numFmtId="0" fontId="105" fillId="36" borderId="10" xfId="0" applyFont="1" applyFill="1" applyBorder="1" applyAlignment="1">
      <alignment vertical="top" wrapText="1"/>
    </xf>
    <xf numFmtId="0" fontId="105" fillId="36" borderId="9" xfId="0" applyFont="1" applyFill="1" applyBorder="1" applyAlignment="1">
      <alignment vertical="top" wrapText="1"/>
    </xf>
    <xf numFmtId="0" fontId="105" fillId="27" borderId="9" xfId="0" applyFont="1" applyFill="1" applyBorder="1" applyAlignment="1">
      <alignment vertical="center" wrapText="1"/>
    </xf>
    <xf numFmtId="0" fontId="105" fillId="27" borderId="9" xfId="0" applyFont="1" applyFill="1" applyBorder="1" applyAlignment="1">
      <alignment vertical="top" wrapText="1"/>
    </xf>
    <xf numFmtId="0" fontId="105" fillId="27" borderId="6" xfId="0" applyFont="1" applyFill="1" applyBorder="1" applyAlignment="1">
      <alignment vertical="top" wrapText="1"/>
    </xf>
    <xf numFmtId="0" fontId="29" fillId="37" borderId="9" xfId="0" applyFont="1" applyFill="1" applyBorder="1" applyAlignment="1">
      <alignment vertical="center" wrapText="1"/>
    </xf>
    <xf numFmtId="0" fontId="39" fillId="4" borderId="9" xfId="0" applyFont="1" applyFill="1" applyBorder="1" applyAlignment="1">
      <alignment vertical="top" wrapText="1"/>
    </xf>
    <xf numFmtId="0" fontId="39" fillId="4" borderId="6" xfId="0" applyFont="1" applyFill="1" applyBorder="1" applyAlignment="1">
      <alignment vertical="top" wrapText="1"/>
    </xf>
    <xf numFmtId="0" fontId="39" fillId="30" borderId="10" xfId="0" applyFont="1" applyFill="1" applyBorder="1" applyAlignment="1">
      <alignment vertical="top" wrapText="1"/>
    </xf>
    <xf numFmtId="0" fontId="39" fillId="30" borderId="11" xfId="0" applyFont="1" applyFill="1" applyBorder="1" applyAlignment="1">
      <alignment vertical="top" wrapText="1"/>
    </xf>
    <xf numFmtId="0" fontId="105" fillId="32" borderId="9" xfId="0" applyFont="1" applyFill="1" applyBorder="1" applyAlignment="1">
      <alignment vertical="top" wrapText="1"/>
    </xf>
    <xf numFmtId="0" fontId="105" fillId="32" borderId="6" xfId="0" applyFont="1" applyFill="1" applyBorder="1" applyAlignment="1">
      <alignment vertical="top" wrapText="1"/>
    </xf>
    <xf numFmtId="0" fontId="35" fillId="0" borderId="0" xfId="0" applyFont="1" applyAlignment="1">
      <alignment horizontal="left"/>
    </xf>
    <xf numFmtId="0" fontId="0" fillId="0" borderId="0" xfId="0" applyAlignment="1">
      <alignment horizontal="left" vertical="top" wrapText="1"/>
    </xf>
    <xf numFmtId="0" fontId="33" fillId="0" borderId="0" xfId="0" applyFont="1" applyAlignment="1">
      <alignment horizontal="center"/>
    </xf>
    <xf numFmtId="0" fontId="35" fillId="0" borderId="0" xfId="1" applyFont="1" applyFill="1" applyBorder="1" applyAlignment="1">
      <alignment horizontal="center"/>
    </xf>
    <xf numFmtId="0" fontId="34" fillId="0" borderId="0" xfId="0" applyFont="1" applyAlignment="1">
      <alignment horizontal="center"/>
    </xf>
    <xf numFmtId="0" fontId="0" fillId="0" borderId="0" xfId="0" applyAlignment="1">
      <alignment vertical="center"/>
    </xf>
    <xf numFmtId="0" fontId="100" fillId="0" borderId="0" xfId="0" applyFont="1"/>
    <xf numFmtId="0" fontId="15" fillId="0" borderId="0" xfId="0" applyFont="1" applyAlignment="1">
      <alignment vertical="top"/>
    </xf>
    <xf numFmtId="0" fontId="15" fillId="0" borderId="0" xfId="0" applyFont="1"/>
    <xf numFmtId="0" fontId="0" fillId="0" borderId="0" xfId="0" applyAlignment="1">
      <alignment horizontal="center" vertical="center"/>
    </xf>
    <xf numFmtId="2" fontId="120" fillId="0" borderId="0" xfId="0" applyNumberFormat="1" applyFont="1" applyAlignment="1">
      <alignment horizontal="center" vertical="center"/>
    </xf>
    <xf numFmtId="166" fontId="119" fillId="0" borderId="0" xfId="0" applyNumberFormat="1" applyFont="1" applyAlignment="1">
      <alignment horizontal="center" vertical="center" wrapText="1"/>
    </xf>
    <xf numFmtId="1" fontId="34" fillId="0" borderId="0" xfId="0" applyNumberFormat="1" applyFont="1" applyAlignment="1">
      <alignment horizontal="center"/>
    </xf>
    <xf numFmtId="0" fontId="111" fillId="0" borderId="0" xfId="0" applyFont="1"/>
    <xf numFmtId="0" fontId="92" fillId="0" borderId="0" xfId="0" applyFont="1" applyAlignment="1">
      <alignment vertical="center"/>
    </xf>
    <xf numFmtId="9" fontId="92" fillId="0" borderId="0" xfId="1713" applyFont="1" applyFill="1" applyBorder="1" applyAlignment="1">
      <alignment horizontal="center" vertical="center"/>
    </xf>
    <xf numFmtId="2" fontId="88" fillId="0" borderId="0" xfId="0" applyNumberFormat="1" applyFont="1" applyAlignment="1">
      <alignment vertical="center"/>
    </xf>
    <xf numFmtId="0" fontId="92" fillId="0" borderId="0" xfId="0" applyFont="1" applyAlignment="1">
      <alignment horizontal="center" vertical="center"/>
    </xf>
    <xf numFmtId="0" fontId="34" fillId="0" borderId="0" xfId="0" applyFont="1" applyAlignment="1">
      <alignment horizontal="left"/>
    </xf>
    <xf numFmtId="0" fontId="0" fillId="0" borderId="0" xfId="0" applyAlignment="1">
      <alignment horizontal="center" vertical="center" wrapText="1"/>
    </xf>
    <xf numFmtId="0" fontId="33" fillId="0" borderId="12" xfId="0" applyFont="1" applyBorder="1" applyAlignment="1">
      <alignment horizontal="center"/>
    </xf>
    <xf numFmtId="0" fontId="34" fillId="0" borderId="29" xfId="0" applyFont="1" applyBorder="1" applyAlignment="1">
      <alignment horizontal="center"/>
    </xf>
    <xf numFmtId="0" fontId="34" fillId="0" borderId="47" xfId="0" applyFont="1" applyBorder="1" applyAlignment="1">
      <alignment horizontal="center"/>
    </xf>
    <xf numFmtId="0" fontId="34" fillId="0" borderId="49" xfId="0" applyFont="1" applyBorder="1" applyAlignment="1">
      <alignment horizontal="center"/>
    </xf>
    <xf numFmtId="0" fontId="0" fillId="2" borderId="0" xfId="0" applyFill="1" applyAlignment="1">
      <alignment horizontal="left"/>
    </xf>
    <xf numFmtId="0" fontId="35" fillId="5" borderId="10" xfId="1" applyFont="1" applyFill="1" applyBorder="1"/>
    <xf numFmtId="0" fontId="33" fillId="28" borderId="10" xfId="0" applyFont="1" applyFill="1" applyBorder="1" applyAlignment="1">
      <alignment horizontal="center"/>
    </xf>
    <xf numFmtId="0" fontId="33" fillId="28" borderId="9" xfId="0" applyFont="1" applyFill="1" applyBorder="1" applyAlignment="1">
      <alignment horizontal="center"/>
    </xf>
    <xf numFmtId="16" fontId="33" fillId="3" borderId="8" xfId="0" applyNumberFormat="1" applyFont="1" applyFill="1" applyBorder="1" applyAlignment="1">
      <alignment horizontal="center"/>
    </xf>
    <xf numFmtId="0" fontId="33" fillId="0" borderId="1" xfId="0" applyFont="1" applyBorder="1" applyAlignment="1">
      <alignment horizontal="center"/>
    </xf>
    <xf numFmtId="0" fontId="33" fillId="0" borderId="2" xfId="0" applyFont="1" applyBorder="1" applyAlignment="1">
      <alignment horizontal="center"/>
    </xf>
    <xf numFmtId="16" fontId="33" fillId="3" borderId="7" xfId="0" applyNumberFormat="1" applyFont="1" applyFill="1" applyBorder="1" applyAlignment="1">
      <alignment horizontal="center"/>
    </xf>
    <xf numFmtId="0" fontId="33" fillId="3" borderId="8" xfId="0" applyFont="1" applyFill="1" applyBorder="1" applyAlignment="1">
      <alignment horizontal="center"/>
    </xf>
    <xf numFmtId="0" fontId="33" fillId="0" borderId="3" xfId="0" applyFont="1" applyBorder="1" applyAlignment="1">
      <alignment horizontal="center"/>
    </xf>
    <xf numFmtId="0" fontId="35" fillId="5" borderId="9" xfId="1" applyFont="1" applyFill="1" applyBorder="1"/>
    <xf numFmtId="0" fontId="34" fillId="0" borderId="61" xfId="0" applyFont="1" applyBorder="1" applyAlignment="1">
      <alignment horizontal="center"/>
    </xf>
    <xf numFmtId="1" fontId="34" fillId="0" borderId="73" xfId="0" applyNumberFormat="1" applyFont="1" applyBorder="1" applyAlignment="1">
      <alignment horizontal="center" vertical="center"/>
    </xf>
    <xf numFmtId="0" fontId="34" fillId="0" borderId="71" xfId="0" applyFont="1" applyBorder="1" applyAlignment="1">
      <alignment horizontal="center"/>
    </xf>
    <xf numFmtId="0" fontId="34" fillId="0" borderId="59" xfId="0" applyFont="1" applyBorder="1" applyAlignment="1">
      <alignment horizontal="center"/>
    </xf>
    <xf numFmtId="0" fontId="35" fillId="5" borderId="9" xfId="0" applyFont="1" applyFill="1" applyBorder="1"/>
    <xf numFmtId="0" fontId="34" fillId="0" borderId="73" xfId="0" applyFont="1" applyBorder="1" applyAlignment="1">
      <alignment horizontal="center"/>
    </xf>
    <xf numFmtId="1" fontId="34" fillId="0" borderId="59" xfId="0" applyNumberFormat="1" applyFont="1" applyBorder="1" applyAlignment="1">
      <alignment horizontal="center" vertical="center"/>
    </xf>
    <xf numFmtId="0" fontId="119" fillId="3" borderId="63" xfId="0" applyFont="1" applyFill="1" applyBorder="1"/>
    <xf numFmtId="0" fontId="119" fillId="3" borderId="63" xfId="0" applyFont="1" applyFill="1" applyBorder="1" applyAlignment="1">
      <alignment vertical="center"/>
    </xf>
    <xf numFmtId="0" fontId="119" fillId="3" borderId="63" xfId="0" applyFont="1" applyFill="1" applyBorder="1" applyAlignment="1">
      <alignment horizontal="left" vertical="center"/>
    </xf>
    <xf numFmtId="0" fontId="118" fillId="3" borderId="63" xfId="1" applyFont="1" applyFill="1" applyBorder="1"/>
    <xf numFmtId="0" fontId="34" fillId="0" borderId="68" xfId="0" applyFont="1" applyBorder="1" applyAlignment="1">
      <alignment horizontal="center"/>
    </xf>
    <xf numFmtId="1" fontId="34" fillId="0" borderId="67" xfId="0" applyNumberFormat="1" applyFont="1" applyBorder="1" applyAlignment="1">
      <alignment horizontal="center" vertical="center"/>
    </xf>
    <xf numFmtId="0" fontId="35" fillId="5" borderId="10" xfId="0" applyFont="1" applyFill="1" applyBorder="1"/>
    <xf numFmtId="0" fontId="34" fillId="0" borderId="67" xfId="0" applyFont="1" applyBorder="1" applyAlignment="1">
      <alignment horizontal="center"/>
    </xf>
    <xf numFmtId="0" fontId="118" fillId="2" borderId="63" xfId="1" applyFont="1" applyFill="1" applyBorder="1"/>
    <xf numFmtId="0" fontId="33" fillId="0" borderId="7" xfId="0" applyFont="1" applyBorder="1" applyAlignment="1">
      <alignment horizontal="center"/>
    </xf>
    <xf numFmtId="0" fontId="119" fillId="28" borderId="9" xfId="0" applyFont="1" applyFill="1" applyBorder="1" applyAlignment="1">
      <alignment horizontal="left" vertical="center"/>
    </xf>
    <xf numFmtId="0" fontId="119" fillId="28" borderId="9" xfId="0" applyFont="1" applyFill="1" applyBorder="1" applyAlignment="1">
      <alignment vertical="center"/>
    </xf>
    <xf numFmtId="1" fontId="34" fillId="0" borderId="68" xfId="0" applyNumberFormat="1" applyFont="1" applyBorder="1" applyAlignment="1">
      <alignment horizontal="center" vertical="center"/>
    </xf>
    <xf numFmtId="0" fontId="34" fillId="0" borderId="7" xfId="0" applyFont="1" applyBorder="1" applyAlignment="1">
      <alignment horizontal="center"/>
    </xf>
    <xf numFmtId="0" fontId="128" fillId="0" borderId="32" xfId="0" applyFont="1" applyBorder="1" applyAlignment="1">
      <alignment horizontal="center"/>
    </xf>
    <xf numFmtId="0" fontId="127" fillId="3" borderId="70" xfId="0" applyFont="1" applyFill="1" applyBorder="1" applyAlignment="1">
      <alignment vertical="center" wrapText="1"/>
    </xf>
    <xf numFmtId="0" fontId="127" fillId="3" borderId="70" xfId="0" applyFont="1" applyFill="1" applyBorder="1"/>
    <xf numFmtId="0" fontId="128" fillId="0" borderId="30" xfId="0" applyFont="1" applyBorder="1" applyAlignment="1">
      <alignment horizontal="center"/>
    </xf>
    <xf numFmtId="0" fontId="127" fillId="0" borderId="71" xfId="0" applyFont="1" applyBorder="1" applyAlignment="1">
      <alignment horizontal="center"/>
    </xf>
    <xf numFmtId="0" fontId="127" fillId="0" borderId="32" xfId="0" applyFont="1" applyBorder="1" applyAlignment="1">
      <alignment horizontal="center"/>
    </xf>
    <xf numFmtId="0" fontId="127" fillId="0" borderId="32" xfId="0" applyFont="1" applyBorder="1" applyAlignment="1">
      <alignment horizontal="center" vertical="center"/>
    </xf>
    <xf numFmtId="1" fontId="127" fillId="0" borderId="71" xfId="0" applyNumberFormat="1" applyFont="1" applyBorder="1" applyAlignment="1">
      <alignment horizontal="center" vertical="center"/>
    </xf>
    <xf numFmtId="0" fontId="118" fillId="0" borderId="72" xfId="0" applyFont="1" applyBorder="1" applyAlignment="1">
      <alignment horizontal="center"/>
    </xf>
    <xf numFmtId="0" fontId="118" fillId="0" borderId="50" xfId="0" applyFont="1" applyBorder="1" applyAlignment="1">
      <alignment horizontal="center"/>
    </xf>
    <xf numFmtId="0" fontId="118" fillId="0" borderId="72" xfId="0" applyFont="1" applyBorder="1" applyAlignment="1">
      <alignment horizontal="center" vertical="center"/>
    </xf>
    <xf numFmtId="0" fontId="127" fillId="3" borderId="70" xfId="1" applyFont="1" applyFill="1" applyBorder="1"/>
    <xf numFmtId="0" fontId="118" fillId="3" borderId="63" xfId="0" applyFont="1" applyFill="1" applyBorder="1"/>
    <xf numFmtId="0" fontId="118" fillId="3" borderId="69" xfId="0" applyFont="1" applyFill="1" applyBorder="1"/>
    <xf numFmtId="0" fontId="127" fillId="2" borderId="70" xfId="0" applyFont="1" applyFill="1" applyBorder="1"/>
    <xf numFmtId="0" fontId="119" fillId="2" borderId="63" xfId="0" applyFont="1" applyFill="1" applyBorder="1"/>
    <xf numFmtId="0" fontId="127" fillId="2" borderId="70" xfId="1" applyFont="1" applyFill="1" applyBorder="1"/>
    <xf numFmtId="0" fontId="127" fillId="28" borderId="70" xfId="0" applyFont="1" applyFill="1" applyBorder="1" applyAlignment="1">
      <alignment horizontal="left" vertical="center" wrapText="1"/>
    </xf>
    <xf numFmtId="0" fontId="127" fillId="28" borderId="70" xfId="0" applyFont="1" applyFill="1" applyBorder="1" applyAlignment="1">
      <alignment vertical="center" wrapText="1"/>
    </xf>
    <xf numFmtId="0" fontId="127" fillId="28" borderId="7" xfId="0" applyFont="1" applyFill="1" applyBorder="1" applyAlignment="1">
      <alignment vertical="center"/>
    </xf>
    <xf numFmtId="0" fontId="119" fillId="28" borderId="63" xfId="0" applyFont="1" applyFill="1" applyBorder="1"/>
    <xf numFmtId="0" fontId="127" fillId="28" borderId="70" xfId="1" applyFont="1" applyFill="1" applyBorder="1"/>
    <xf numFmtId="0" fontId="127" fillId="28" borderId="70" xfId="0" applyFont="1" applyFill="1" applyBorder="1"/>
    <xf numFmtId="1" fontId="34" fillId="0" borderId="0" xfId="0" applyNumberFormat="1" applyFont="1" applyAlignment="1">
      <alignment horizontal="center" vertical="center"/>
    </xf>
    <xf numFmtId="0" fontId="35" fillId="0" borderId="0" xfId="1" applyFont="1" applyFill="1" applyBorder="1"/>
    <xf numFmtId="0" fontId="34" fillId="0" borderId="1" xfId="0" applyFont="1" applyBorder="1" applyAlignment="1">
      <alignment horizontal="center"/>
    </xf>
    <xf numFmtId="0" fontId="33" fillId="2" borderId="7" xfId="0" applyFont="1" applyFill="1" applyBorder="1" applyAlignment="1">
      <alignment horizontal="center"/>
    </xf>
    <xf numFmtId="1" fontId="34" fillId="0" borderId="61" xfId="0" applyNumberFormat="1" applyFont="1" applyBorder="1" applyAlignment="1">
      <alignment horizontal="center" vertical="center"/>
    </xf>
    <xf numFmtId="0" fontId="127" fillId="3" borderId="70" xfId="0" applyFont="1" applyFill="1" applyBorder="1" applyAlignment="1">
      <alignment horizontal="left" vertical="center" wrapText="1"/>
    </xf>
    <xf numFmtId="0" fontId="127" fillId="2" borderId="70" xfId="0" applyFont="1" applyFill="1" applyBorder="1" applyAlignment="1">
      <alignment horizontal="left" vertical="center"/>
    </xf>
    <xf numFmtId="0" fontId="34" fillId="0" borderId="74" xfId="0" applyFont="1" applyBorder="1" applyAlignment="1">
      <alignment horizontal="center"/>
    </xf>
    <xf numFmtId="0" fontId="127" fillId="0" borderId="56" xfId="0" applyFont="1" applyBorder="1" applyAlignment="1">
      <alignment horizontal="center"/>
    </xf>
    <xf numFmtId="0" fontId="127" fillId="0" borderId="43" xfId="0" applyFont="1" applyBorder="1" applyAlignment="1">
      <alignment horizontal="center"/>
    </xf>
    <xf numFmtId="0" fontId="127" fillId="2" borderId="64" xfId="1" applyFont="1" applyFill="1" applyBorder="1"/>
    <xf numFmtId="0" fontId="119" fillId="3" borderId="69" xfId="0" applyFont="1" applyFill="1" applyBorder="1" applyAlignment="1">
      <alignment vertical="center" wrapText="1"/>
    </xf>
    <xf numFmtId="0" fontId="118" fillId="0" borderId="22" xfId="0" applyFont="1" applyBorder="1" applyAlignment="1">
      <alignment horizontal="center"/>
    </xf>
    <xf numFmtId="0" fontId="119" fillId="3" borderId="69" xfId="0" applyFont="1" applyFill="1" applyBorder="1"/>
    <xf numFmtId="0" fontId="118" fillId="0" borderId="24" xfId="0" applyFont="1" applyBorder="1" applyAlignment="1">
      <alignment horizontal="center" vertical="center"/>
    </xf>
    <xf numFmtId="0" fontId="119" fillId="0" borderId="72" xfId="0" applyFont="1" applyBorder="1" applyAlignment="1">
      <alignment horizontal="center"/>
    </xf>
    <xf numFmtId="0" fontId="119" fillId="0" borderId="50" xfId="0" applyFont="1" applyBorder="1" applyAlignment="1">
      <alignment horizontal="center"/>
    </xf>
    <xf numFmtId="0" fontId="119" fillId="28" borderId="63" xfId="1" applyFont="1" applyFill="1" applyBorder="1"/>
    <xf numFmtId="0" fontId="119" fillId="0" borderId="50" xfId="0" applyFont="1" applyBorder="1" applyAlignment="1">
      <alignment horizontal="center" vertical="center"/>
    </xf>
    <xf numFmtId="0" fontId="119" fillId="0" borderId="49" xfId="0" applyFont="1" applyBorder="1" applyAlignment="1">
      <alignment horizontal="center"/>
    </xf>
    <xf numFmtId="0" fontId="119" fillId="0" borderId="72" xfId="0" applyFont="1" applyBorder="1" applyAlignment="1">
      <alignment horizontal="center" vertical="center"/>
    </xf>
    <xf numFmtId="0" fontId="119" fillId="28" borderId="69" xfId="0" applyFont="1" applyFill="1" applyBorder="1"/>
    <xf numFmtId="0" fontId="127" fillId="2" borderId="64" xfId="0" applyFont="1" applyFill="1" applyBorder="1"/>
    <xf numFmtId="0" fontId="128" fillId="0" borderId="29" xfId="0" applyFont="1" applyBorder="1" applyAlignment="1">
      <alignment horizontal="center"/>
    </xf>
    <xf numFmtId="0" fontId="127" fillId="2" borderId="70" xfId="0" applyFont="1" applyFill="1" applyBorder="1" applyAlignment="1">
      <alignment vertical="center"/>
    </xf>
    <xf numFmtId="0" fontId="119" fillId="2" borderId="69" xfId="0" applyFont="1" applyFill="1" applyBorder="1" applyAlignment="1">
      <alignment vertical="center" wrapText="1"/>
    </xf>
    <xf numFmtId="0" fontId="119" fillId="0" borderId="24" xfId="0" applyFont="1" applyBorder="1" applyAlignment="1">
      <alignment horizontal="center"/>
    </xf>
    <xf numFmtId="0" fontId="119" fillId="2" borderId="69" xfId="0" applyFont="1" applyFill="1" applyBorder="1"/>
    <xf numFmtId="0" fontId="24" fillId="0" borderId="47" xfId="0" applyFont="1" applyBorder="1" applyAlignment="1">
      <alignment horizontal="center"/>
    </xf>
    <xf numFmtId="0" fontId="24" fillId="0" borderId="49" xfId="0" applyFont="1" applyBorder="1" applyAlignment="1">
      <alignment horizontal="center"/>
    </xf>
    <xf numFmtId="0" fontId="132" fillId="0" borderId="22" xfId="0" applyFont="1" applyBorder="1" applyAlignment="1">
      <alignment horizontal="center"/>
    </xf>
    <xf numFmtId="0" fontId="119" fillId="3" borderId="63" xfId="1" applyFont="1" applyFill="1" applyBorder="1"/>
    <xf numFmtId="0" fontId="119" fillId="3" borderId="69" xfId="1" applyFont="1" applyFill="1" applyBorder="1"/>
    <xf numFmtId="0" fontId="127" fillId="3" borderId="64" xfId="0" applyFont="1" applyFill="1" applyBorder="1" applyAlignment="1">
      <alignment vertical="center"/>
    </xf>
    <xf numFmtId="0" fontId="127" fillId="3" borderId="64" xfId="0" applyFont="1" applyFill="1" applyBorder="1"/>
    <xf numFmtId="0" fontId="127" fillId="3" borderId="64" xfId="1" applyFont="1" applyFill="1" applyBorder="1"/>
    <xf numFmtId="0" fontId="127" fillId="0" borderId="41" xfId="0" applyFont="1" applyBorder="1" applyAlignment="1">
      <alignment horizontal="center"/>
    </xf>
    <xf numFmtId="0" fontId="128" fillId="38" borderId="70" xfId="0" applyFont="1" applyFill="1" applyBorder="1"/>
    <xf numFmtId="0" fontId="24" fillId="38" borderId="63" xfId="1" applyFont="1" applyFill="1" applyBorder="1"/>
    <xf numFmtId="0" fontId="24" fillId="38" borderId="63" xfId="0" applyFont="1" applyFill="1" applyBorder="1"/>
    <xf numFmtId="0" fontId="119" fillId="0" borderId="47" xfId="0" applyFont="1" applyBorder="1" applyAlignment="1">
      <alignment horizontal="center"/>
    </xf>
    <xf numFmtId="0" fontId="118" fillId="0" borderId="37" xfId="0" applyFont="1" applyBorder="1" applyAlignment="1">
      <alignment horizontal="center"/>
    </xf>
    <xf numFmtId="0" fontId="118" fillId="0" borderId="47" xfId="0" applyFont="1" applyBorder="1" applyAlignment="1">
      <alignment horizontal="center"/>
    </xf>
    <xf numFmtId="1" fontId="34" fillId="0" borderId="2" xfId="0" applyNumberFormat="1" applyFont="1" applyBorder="1" applyAlignment="1">
      <alignment horizontal="center" vertical="center"/>
    </xf>
    <xf numFmtId="0" fontId="35" fillId="0" borderId="2" xfId="0" applyFont="1" applyBorder="1"/>
    <xf numFmtId="0" fontId="34" fillId="0" borderId="2" xfId="0" applyFont="1" applyBorder="1" applyAlignment="1">
      <alignment horizontal="center"/>
    </xf>
    <xf numFmtId="0" fontId="33" fillId="6" borderId="7" xfId="0" applyFont="1" applyFill="1" applyBorder="1" applyAlignment="1">
      <alignment horizontal="center"/>
    </xf>
    <xf numFmtId="0" fontId="127" fillId="6" borderId="70" xfId="1" applyFont="1" applyFill="1" applyBorder="1"/>
    <xf numFmtId="0" fontId="119" fillId="6" borderId="63" xfId="0" applyFont="1" applyFill="1" applyBorder="1"/>
    <xf numFmtId="0" fontId="127" fillId="6" borderId="70" xfId="0" applyFont="1" applyFill="1" applyBorder="1"/>
    <xf numFmtId="0" fontId="118" fillId="6" borderId="63" xfId="0" applyFont="1" applyFill="1" applyBorder="1"/>
    <xf numFmtId="0" fontId="119" fillId="6" borderId="69" xfId="0" applyFont="1" applyFill="1" applyBorder="1"/>
    <xf numFmtId="0" fontId="33" fillId="6" borderId="7" xfId="1" applyFont="1" applyFill="1" applyBorder="1" applyAlignment="1">
      <alignment horizontal="center"/>
    </xf>
    <xf numFmtId="0" fontId="119" fillId="6" borderId="63" xfId="1" applyFont="1" applyFill="1" applyBorder="1"/>
    <xf numFmtId="0" fontId="127" fillId="6" borderId="64" xfId="0" applyFont="1" applyFill="1" applyBorder="1"/>
    <xf numFmtId="0" fontId="135" fillId="2" borderId="0" xfId="0" applyFont="1" applyFill="1"/>
    <xf numFmtId="0" fontId="99" fillId="0" borderId="0" xfId="0" applyFont="1" applyAlignment="1">
      <alignment vertical="center" wrapText="1"/>
    </xf>
    <xf numFmtId="0" fontId="106" fillId="0" borderId="10" xfId="0" applyFont="1" applyBorder="1" applyAlignment="1">
      <alignment horizontal="center" vertical="center"/>
    </xf>
    <xf numFmtId="0" fontId="106" fillId="0" borderId="12" xfId="0" applyFont="1" applyBorder="1" applyAlignment="1">
      <alignment horizontal="center" vertical="center"/>
    </xf>
    <xf numFmtId="0" fontId="137" fillId="0" borderId="10" xfId="1" applyFont="1" applyFill="1" applyBorder="1" applyAlignment="1">
      <alignment horizontal="center" vertical="center"/>
    </xf>
    <xf numFmtId="0" fontId="106" fillId="0" borderId="12" xfId="0" applyFont="1" applyBorder="1"/>
    <xf numFmtId="0" fontId="85" fillId="19" borderId="10" xfId="0" applyFont="1" applyFill="1" applyBorder="1" applyAlignment="1">
      <alignment vertical="center"/>
    </xf>
    <xf numFmtId="0" fontId="106" fillId="0" borderId="12" xfId="0" applyFont="1" applyBorder="1" applyAlignment="1">
      <alignment horizontal="center"/>
    </xf>
    <xf numFmtId="0" fontId="138" fillId="0" borderId="10" xfId="1" applyFont="1" applyFill="1" applyBorder="1" applyAlignment="1">
      <alignment horizontal="center" vertical="center"/>
    </xf>
    <xf numFmtId="0" fontId="106" fillId="6" borderId="10" xfId="0" applyFont="1" applyFill="1" applyBorder="1" applyAlignment="1">
      <alignment horizontal="center" vertical="center"/>
    </xf>
    <xf numFmtId="0" fontId="106" fillId="0" borderId="11" xfId="0" applyFont="1" applyBorder="1" applyAlignment="1">
      <alignment horizontal="center" vertical="center"/>
    </xf>
    <xf numFmtId="0" fontId="106" fillId="0" borderId="0" xfId="0" applyFont="1" applyAlignment="1">
      <alignment vertical="center"/>
    </xf>
    <xf numFmtId="0" fontId="106" fillId="16" borderId="12" xfId="0" applyFont="1" applyFill="1" applyBorder="1" applyAlignment="1">
      <alignment horizontal="center"/>
    </xf>
    <xf numFmtId="0" fontId="106" fillId="16" borderId="12" xfId="0" applyFont="1" applyFill="1" applyBorder="1" applyAlignment="1">
      <alignment horizontal="center" vertical="center"/>
    </xf>
    <xf numFmtId="0" fontId="33" fillId="2" borderId="7" xfId="1" applyFont="1" applyFill="1" applyBorder="1" applyAlignment="1">
      <alignment horizontal="center"/>
    </xf>
    <xf numFmtId="0" fontId="126" fillId="38" borderId="1" xfId="0" applyFont="1" applyFill="1" applyBorder="1" applyAlignment="1">
      <alignment horizontal="left"/>
    </xf>
    <xf numFmtId="0" fontId="126" fillId="38" borderId="2" xfId="0" applyFont="1" applyFill="1" applyBorder="1" applyAlignment="1">
      <alignment horizontal="center"/>
    </xf>
    <xf numFmtId="0" fontId="126" fillId="38" borderId="2" xfId="0" applyFont="1" applyFill="1" applyBorder="1" applyAlignment="1">
      <alignment horizontal="right"/>
    </xf>
    <xf numFmtId="0" fontId="126" fillId="38" borderId="12" xfId="0" applyFont="1" applyFill="1" applyBorder="1" applyAlignment="1">
      <alignment horizontal="center"/>
    </xf>
    <xf numFmtId="0" fontId="96" fillId="6" borderId="10" xfId="0" applyFont="1" applyFill="1" applyBorder="1" applyAlignment="1">
      <alignment horizontal="center"/>
    </xf>
    <xf numFmtId="0" fontId="24" fillId="38" borderId="13" xfId="0" applyFont="1" applyFill="1" applyBorder="1" applyAlignment="1">
      <alignment vertical="center"/>
    </xf>
    <xf numFmtId="0" fontId="24" fillId="38" borderId="0" xfId="0" applyFont="1" applyFill="1" applyAlignment="1">
      <alignment horizontal="center" vertical="center"/>
    </xf>
    <xf numFmtId="0" fontId="36" fillId="0" borderId="1" xfId="0" applyFont="1" applyBorder="1"/>
    <xf numFmtId="0" fontId="36" fillId="0" borderId="4" xfId="0" applyFont="1" applyBorder="1"/>
    <xf numFmtId="0" fontId="36" fillId="0" borderId="15" xfId="0" applyFont="1" applyBorder="1"/>
    <xf numFmtId="0" fontId="24" fillId="3" borderId="13" xfId="0" applyFont="1" applyFill="1" applyBorder="1" applyAlignment="1">
      <alignment vertical="center"/>
    </xf>
    <xf numFmtId="0" fontId="24" fillId="3" borderId="0" xfId="0" applyFont="1" applyFill="1" applyAlignment="1">
      <alignment horizontal="center" vertical="center"/>
    </xf>
    <xf numFmtId="0" fontId="24" fillId="6" borderId="13" xfId="0" applyFont="1" applyFill="1" applyBorder="1" applyAlignment="1">
      <alignment vertical="center"/>
    </xf>
    <xf numFmtId="0" fontId="24" fillId="6" borderId="0" xfId="0" applyFont="1" applyFill="1" applyAlignment="1">
      <alignment horizontal="center" vertical="center"/>
    </xf>
    <xf numFmtId="0" fontId="24" fillId="28" borderId="3" xfId="0" applyFont="1" applyFill="1" applyBorder="1" applyAlignment="1">
      <alignment vertical="center"/>
    </xf>
    <xf numFmtId="0" fontId="24" fillId="2" borderId="13" xfId="0" applyFont="1" applyFill="1" applyBorder="1" applyAlignment="1">
      <alignment vertical="center"/>
    </xf>
    <xf numFmtId="0" fontId="24" fillId="2" borderId="0" xfId="0" applyFont="1" applyFill="1" applyAlignment="1">
      <alignment vertical="center"/>
    </xf>
    <xf numFmtId="0" fontId="24" fillId="0" borderId="50" xfId="0" applyFont="1" applyBorder="1" applyAlignment="1">
      <alignment horizontal="center"/>
    </xf>
    <xf numFmtId="0" fontId="24" fillId="38" borderId="0" xfId="0" applyFont="1" applyFill="1" applyAlignment="1">
      <alignment vertical="center"/>
    </xf>
    <xf numFmtId="0" fontId="24" fillId="28" borderId="14" xfId="0" applyFont="1" applyFill="1" applyBorder="1" applyAlignment="1">
      <alignment vertical="center"/>
    </xf>
    <xf numFmtId="0" fontId="34" fillId="28" borderId="11" xfId="0" applyFont="1" applyFill="1" applyBorder="1" applyAlignment="1">
      <alignment horizontal="center"/>
    </xf>
    <xf numFmtId="0" fontId="24" fillId="28" borderId="0" xfId="0" applyFont="1" applyFill="1" applyAlignment="1">
      <alignment vertical="center"/>
    </xf>
    <xf numFmtId="0" fontId="34" fillId="28" borderId="10" xfId="0" applyFont="1" applyFill="1" applyBorder="1" applyAlignment="1">
      <alignment horizontal="center"/>
    </xf>
    <xf numFmtId="0" fontId="24" fillId="28" borderId="18" xfId="0" applyFont="1" applyFill="1" applyBorder="1" applyAlignment="1">
      <alignment vertical="center"/>
    </xf>
    <xf numFmtId="0" fontId="34" fillId="28" borderId="57" xfId="0" applyFont="1" applyFill="1" applyBorder="1" applyAlignment="1">
      <alignment horizontal="center" vertical="center"/>
    </xf>
    <xf numFmtId="0" fontId="34" fillId="3" borderId="10" xfId="0" applyFont="1" applyFill="1" applyBorder="1" applyAlignment="1">
      <alignment horizontal="center" vertical="center"/>
    </xf>
    <xf numFmtId="0" fontId="24" fillId="40" borderId="13" xfId="0" applyFont="1" applyFill="1" applyBorder="1" applyAlignment="1">
      <alignment vertical="center"/>
    </xf>
    <xf numFmtId="0" fontId="24" fillId="40" borderId="0" xfId="0" applyFont="1" applyFill="1" applyAlignment="1">
      <alignment horizontal="center" vertical="center"/>
    </xf>
    <xf numFmtId="0" fontId="24" fillId="41" borderId="15" xfId="0" applyFont="1" applyFill="1" applyBorder="1" applyAlignment="1">
      <alignment vertical="center"/>
    </xf>
    <xf numFmtId="0" fontId="24" fillId="41" borderId="12" xfId="0" applyFont="1" applyFill="1" applyBorder="1" applyAlignment="1">
      <alignment horizontal="center" vertical="center"/>
    </xf>
    <xf numFmtId="0" fontId="142" fillId="0" borderId="0" xfId="0" applyFont="1" applyAlignment="1">
      <alignment horizontal="left" vertical="center"/>
    </xf>
    <xf numFmtId="0" fontId="143" fillId="0" borderId="0" xfId="0" applyFont="1" applyAlignment="1">
      <alignment horizontal="left"/>
    </xf>
    <xf numFmtId="0" fontId="143" fillId="0" borderId="0" xfId="0" applyFont="1"/>
    <xf numFmtId="0" fontId="114" fillId="0" borderId="0" xfId="0" applyFont="1" applyAlignment="1">
      <alignment horizontal="left"/>
    </xf>
    <xf numFmtId="0" fontId="143" fillId="2" borderId="0" xfId="0" applyFont="1" applyFill="1" applyAlignment="1">
      <alignment horizontal="left"/>
    </xf>
    <xf numFmtId="0" fontId="24" fillId="0" borderId="0" xfId="0" applyFont="1" applyAlignment="1">
      <alignment horizontal="left"/>
    </xf>
    <xf numFmtId="0" fontId="55" fillId="0" borderId="0" xfId="0" applyFont="1" applyAlignment="1">
      <alignment horizontal="left" vertical="center"/>
    </xf>
    <xf numFmtId="0" fontId="18" fillId="0" borderId="0" xfId="0" applyFont="1"/>
    <xf numFmtId="0" fontId="144" fillId="0" borderId="0" xfId="0" applyFont="1" applyAlignment="1">
      <alignment horizontal="left" vertical="center"/>
    </xf>
    <xf numFmtId="0" fontId="146" fillId="0" borderId="0" xfId="0" applyFont="1" applyAlignment="1">
      <alignment horizontal="left" vertical="center"/>
    </xf>
    <xf numFmtId="0" fontId="96" fillId="0" borderId="0" xfId="0" applyFont="1" applyAlignment="1">
      <alignment horizontal="left"/>
    </xf>
    <xf numFmtId="0" fontId="96" fillId="0" borderId="0" xfId="0" applyFont="1"/>
    <xf numFmtId="0" fontId="45" fillId="2" borderId="0" xfId="0" applyFont="1" applyFill="1" applyAlignment="1">
      <alignment horizontal="left" vertical="center"/>
    </xf>
    <xf numFmtId="0" fontId="96" fillId="2" borderId="0" xfId="0" applyFont="1" applyFill="1" applyAlignment="1">
      <alignment horizontal="left"/>
    </xf>
    <xf numFmtId="0" fontId="56" fillId="0" borderId="0" xfId="0" applyFont="1" applyAlignment="1">
      <alignment horizontal="left" vertical="center"/>
    </xf>
    <xf numFmtId="0" fontId="149" fillId="0" borderId="0" xfId="0" applyFont="1" applyAlignment="1">
      <alignment horizontal="left"/>
    </xf>
    <xf numFmtId="0" fontId="149" fillId="0" borderId="0" xfId="0" applyFont="1"/>
    <xf numFmtId="0" fontId="151" fillId="0" borderId="0" xfId="0" applyFont="1" applyAlignment="1">
      <alignment horizontal="left" vertical="center"/>
    </xf>
    <xf numFmtId="0" fontId="0" fillId="2" borderId="12" xfId="0" applyFill="1" applyBorder="1"/>
    <xf numFmtId="0" fontId="0" fillId="2" borderId="11" xfId="0" applyFill="1" applyBorder="1"/>
    <xf numFmtId="49" fontId="0" fillId="5" borderId="0" xfId="0" applyNumberFormat="1" applyFill="1" applyAlignment="1">
      <alignment horizontal="center"/>
    </xf>
    <xf numFmtId="49" fontId="94" fillId="5" borderId="0" xfId="0" applyNumberFormat="1" applyFont="1" applyFill="1" applyAlignment="1">
      <alignment horizontal="center"/>
    </xf>
    <xf numFmtId="49" fontId="94" fillId="0" borderId="15" xfId="0" applyNumberFormat="1" applyFont="1" applyBorder="1" applyAlignment="1">
      <alignment horizontal="center"/>
    </xf>
    <xf numFmtId="49" fontId="94" fillId="0" borderId="12" xfId="0" applyNumberFormat="1" applyFont="1" applyBorder="1" applyAlignment="1">
      <alignment horizontal="center"/>
    </xf>
    <xf numFmtId="49" fontId="0" fillId="0" borderId="12" xfId="0" applyNumberFormat="1" applyBorder="1" applyAlignment="1">
      <alignment horizontal="center"/>
    </xf>
    <xf numFmtId="49" fontId="94" fillId="0" borderId="11" xfId="0" applyNumberFormat="1" applyFont="1" applyBorder="1" applyAlignment="1">
      <alignment horizontal="center"/>
    </xf>
    <xf numFmtId="49" fontId="94" fillId="5" borderId="13" xfId="0" applyNumberFormat="1" applyFont="1" applyFill="1" applyBorder="1" applyAlignment="1">
      <alignment horizontal="center"/>
    </xf>
    <xf numFmtId="49" fontId="94" fillId="0" borderId="2" xfId="0" applyNumberFormat="1" applyFont="1" applyBorder="1" applyAlignment="1">
      <alignment horizontal="center"/>
    </xf>
    <xf numFmtId="49" fontId="94" fillId="0" borderId="3" xfId="0" applyNumberFormat="1" applyFont="1" applyBorder="1" applyAlignment="1">
      <alignment horizontal="center"/>
    </xf>
    <xf numFmtId="49" fontId="94" fillId="0" borderId="0" xfId="0" applyNumberFormat="1" applyFont="1" applyAlignment="1">
      <alignment horizontal="center"/>
    </xf>
    <xf numFmtId="49" fontId="94" fillId="0" borderId="18" xfId="0" applyNumberFormat="1" applyFont="1" applyBorder="1" applyAlignment="1">
      <alignment horizontal="center"/>
    </xf>
    <xf numFmtId="49" fontId="94" fillId="0" borderId="30" xfId="0" applyNumberFormat="1" applyFont="1" applyBorder="1" applyAlignment="1">
      <alignment horizontal="left"/>
    </xf>
    <xf numFmtId="49" fontId="94" fillId="0" borderId="15" xfId="0" applyNumberFormat="1" applyFont="1" applyBorder="1" applyAlignment="1">
      <alignment horizontal="left"/>
    </xf>
    <xf numFmtId="49" fontId="94" fillId="0" borderId="12" xfId="0" applyNumberFormat="1" applyFont="1" applyBorder="1" applyAlignment="1">
      <alignment horizontal="left"/>
    </xf>
    <xf numFmtId="49" fontId="94" fillId="0" borderId="65" xfId="0" applyNumberFormat="1" applyFont="1" applyBorder="1" applyAlignment="1">
      <alignment horizontal="left"/>
    </xf>
    <xf numFmtId="49" fontId="94" fillId="0" borderId="77" xfId="0" applyNumberFormat="1" applyFont="1" applyBorder="1" applyAlignment="1">
      <alignment horizontal="center"/>
    </xf>
    <xf numFmtId="49" fontId="94" fillId="0" borderId="10" xfId="0" applyNumberFormat="1" applyFont="1" applyBorder="1" applyAlignment="1">
      <alignment horizontal="center"/>
    </xf>
    <xf numFmtId="49" fontId="94" fillId="0" borderId="67" xfId="0" applyNumberFormat="1" applyFont="1" applyBorder="1" applyAlignment="1">
      <alignment horizontal="left"/>
    </xf>
    <xf numFmtId="49" fontId="94" fillId="0" borderId="35" xfId="0" applyNumberFormat="1" applyFont="1" applyBorder="1" applyAlignment="1">
      <alignment horizontal="left"/>
    </xf>
    <xf numFmtId="49" fontId="0" fillId="0" borderId="7" xfId="0" applyNumberFormat="1" applyBorder="1" applyAlignment="1">
      <alignment horizontal="center"/>
    </xf>
    <xf numFmtId="49" fontId="0" fillId="0" borderId="2" xfId="0" applyNumberFormat="1" applyBorder="1" applyAlignment="1">
      <alignment horizontal="left"/>
    </xf>
    <xf numFmtId="49" fontId="0" fillId="0" borderId="2" xfId="0" applyNumberFormat="1" applyBorder="1" applyAlignment="1">
      <alignment horizontal="center"/>
    </xf>
    <xf numFmtId="49" fontId="0" fillId="0" borderId="1" xfId="0" applyNumberFormat="1" applyBorder="1" applyAlignment="1">
      <alignment horizontal="left"/>
    </xf>
    <xf numFmtId="49" fontId="0" fillId="0" borderId="3" xfId="0" applyNumberFormat="1" applyBorder="1" applyAlignment="1">
      <alignment horizontal="center"/>
    </xf>
    <xf numFmtId="49" fontId="94" fillId="0" borderId="5" xfId="0" applyNumberFormat="1" applyFont="1" applyBorder="1" applyAlignment="1">
      <alignment horizontal="center"/>
    </xf>
    <xf numFmtId="49" fontId="0" fillId="0" borderId="9" xfId="0" applyNumberFormat="1" applyBorder="1" applyAlignment="1">
      <alignment horizontal="center"/>
    </xf>
    <xf numFmtId="49" fontId="0" fillId="0" borderId="5" xfId="0" applyNumberFormat="1" applyBorder="1" applyAlignment="1">
      <alignment horizontal="left"/>
    </xf>
    <xf numFmtId="49" fontId="0" fillId="0" borderId="5" xfId="0" applyNumberFormat="1" applyBorder="1" applyAlignment="1">
      <alignment horizontal="center"/>
    </xf>
    <xf numFmtId="49" fontId="0" fillId="0" borderId="4" xfId="0" applyNumberFormat="1" applyBorder="1" applyAlignment="1">
      <alignment horizontal="left"/>
    </xf>
    <xf numFmtId="49" fontId="0" fillId="0" borderId="6" xfId="0" applyNumberFormat="1" applyBorder="1" applyAlignment="1">
      <alignment horizontal="center"/>
    </xf>
    <xf numFmtId="49" fontId="94" fillId="0" borderId="7" xfId="0" applyNumberFormat="1" applyFont="1" applyBorder="1" applyAlignment="1">
      <alignment horizontal="center"/>
    </xf>
    <xf numFmtId="49" fontId="94" fillId="0" borderId="2" xfId="0" applyNumberFormat="1" applyFont="1" applyBorder="1" applyAlignment="1">
      <alignment horizontal="left"/>
    </xf>
    <xf numFmtId="49" fontId="94" fillId="0" borderId="1" xfId="0" applyNumberFormat="1" applyFont="1" applyBorder="1" applyAlignment="1">
      <alignment horizontal="left"/>
    </xf>
    <xf numFmtId="49" fontId="94" fillId="44" borderId="12" xfId="0" applyNumberFormat="1" applyFont="1" applyFill="1" applyBorder="1" applyAlignment="1">
      <alignment horizontal="center"/>
    </xf>
    <xf numFmtId="49" fontId="94" fillId="0" borderId="9" xfId="0" applyNumberFormat="1" applyFont="1" applyBorder="1" applyAlignment="1">
      <alignment horizontal="center"/>
    </xf>
    <xf numFmtId="49" fontId="94" fillId="0" borderId="5" xfId="0" applyNumberFormat="1" applyFont="1" applyBorder="1" applyAlignment="1">
      <alignment horizontal="left"/>
    </xf>
    <xf numFmtId="49" fontId="94" fillId="0" borderId="4" xfId="0" applyNumberFormat="1" applyFont="1" applyBorder="1" applyAlignment="1">
      <alignment horizontal="left"/>
    </xf>
    <xf numFmtId="49" fontId="94" fillId="0" borderId="6" xfId="0" applyNumberFormat="1" applyFont="1" applyBorder="1" applyAlignment="1">
      <alignment horizontal="center"/>
    </xf>
    <xf numFmtId="49" fontId="94" fillId="2" borderId="2" xfId="0" applyNumberFormat="1" applyFont="1" applyFill="1" applyBorder="1" applyAlignment="1">
      <alignment horizontal="left"/>
    </xf>
    <xf numFmtId="49" fontId="94" fillId="2" borderId="2" xfId="0" applyNumberFormat="1" applyFont="1" applyFill="1" applyBorder="1" applyAlignment="1">
      <alignment horizontal="center"/>
    </xf>
    <xf numFmtId="49" fontId="94" fillId="2" borderId="58" xfId="0" applyNumberFormat="1" applyFont="1" applyFill="1" applyBorder="1" applyAlignment="1">
      <alignment horizontal="left"/>
    </xf>
    <xf numFmtId="49" fontId="94" fillId="2" borderId="20" xfId="0" applyNumberFormat="1" applyFont="1" applyFill="1" applyBorder="1" applyAlignment="1">
      <alignment horizontal="center"/>
    </xf>
    <xf numFmtId="49" fontId="94" fillId="2" borderId="0" xfId="0" applyNumberFormat="1" applyFont="1" applyFill="1" applyAlignment="1">
      <alignment horizontal="left"/>
    </xf>
    <xf numFmtId="49" fontId="94" fillId="2" borderId="4" xfId="0" applyNumberFormat="1" applyFont="1" applyFill="1" applyBorder="1" applyAlignment="1">
      <alignment horizontal="center"/>
    </xf>
    <xf numFmtId="49" fontId="94" fillId="2" borderId="5" xfId="0" applyNumberFormat="1" applyFont="1" applyFill="1" applyBorder="1" applyAlignment="1">
      <alignment horizontal="center"/>
    </xf>
    <xf numFmtId="49" fontId="94" fillId="2" borderId="5" xfId="0" applyNumberFormat="1" applyFont="1" applyFill="1" applyBorder="1" applyAlignment="1">
      <alignment horizontal="left"/>
    </xf>
    <xf numFmtId="49" fontId="0" fillId="0" borderId="12" xfId="0" applyNumberFormat="1" applyBorder="1" applyAlignment="1">
      <alignment horizontal="left"/>
    </xf>
    <xf numFmtId="49" fontId="0" fillId="0" borderId="46" xfId="0" applyNumberFormat="1" applyBorder="1" applyAlignment="1">
      <alignment horizontal="left"/>
    </xf>
    <xf numFmtId="49" fontId="0" fillId="0" borderId="78" xfId="0" applyNumberFormat="1" applyBorder="1" applyAlignment="1">
      <alignment horizontal="left"/>
    </xf>
    <xf numFmtId="49" fontId="0" fillId="44" borderId="58" xfId="0" applyNumberFormat="1" applyFill="1" applyBorder="1" applyAlignment="1">
      <alignment horizontal="left"/>
    </xf>
    <xf numFmtId="49" fontId="0" fillId="44" borderId="20" xfId="0" applyNumberFormat="1" applyFill="1" applyBorder="1" applyAlignment="1">
      <alignment horizontal="left"/>
    </xf>
    <xf numFmtId="49" fontId="94" fillId="2" borderId="20" xfId="0" applyNumberFormat="1" applyFont="1" applyFill="1" applyBorder="1" applyAlignment="1">
      <alignment horizontal="left"/>
    </xf>
    <xf numFmtId="49" fontId="0" fillId="0" borderId="45" xfId="0" applyNumberFormat="1" applyBorder="1" applyAlignment="1">
      <alignment horizontal="left"/>
    </xf>
    <xf numFmtId="49" fontId="94" fillId="0" borderId="23" xfId="0" applyNumberFormat="1" applyFont="1" applyBorder="1" applyAlignment="1">
      <alignment horizontal="center"/>
    </xf>
    <xf numFmtId="49" fontId="24" fillId="13" borderId="23" xfId="0" applyNumberFormat="1" applyFont="1" applyFill="1" applyBorder="1" applyAlignment="1">
      <alignment horizontal="center"/>
    </xf>
    <xf numFmtId="49" fontId="0" fillId="0" borderId="23" xfId="0" applyNumberFormat="1" applyBorder="1" applyAlignment="1">
      <alignment horizontal="left"/>
    </xf>
    <xf numFmtId="49" fontId="114" fillId="5" borderId="0" xfId="0" applyNumberFormat="1" applyFont="1" applyFill="1" applyAlignment="1">
      <alignment horizontal="left"/>
    </xf>
    <xf numFmtId="49" fontId="114" fillId="0" borderId="0" xfId="0" applyNumberFormat="1" applyFont="1" applyAlignment="1">
      <alignment horizontal="left"/>
    </xf>
    <xf numFmtId="49" fontId="154" fillId="0" borderId="10" xfId="0" applyNumberFormat="1" applyFont="1" applyBorder="1" applyAlignment="1">
      <alignment horizontal="center"/>
    </xf>
    <xf numFmtId="49" fontId="94" fillId="0" borderId="24" xfId="0" applyNumberFormat="1" applyFont="1" applyBorder="1" applyAlignment="1">
      <alignment horizontal="center"/>
    </xf>
    <xf numFmtId="49" fontId="94" fillId="0" borderId="26" xfId="0" applyNumberFormat="1" applyFont="1" applyBorder="1" applyAlignment="1">
      <alignment horizontal="center"/>
    </xf>
    <xf numFmtId="49" fontId="94" fillId="0" borderId="43" xfId="0" applyNumberFormat="1" applyFont="1" applyBorder="1" applyAlignment="1">
      <alignment horizontal="center"/>
    </xf>
    <xf numFmtId="49" fontId="94" fillId="0" borderId="64" xfId="0" applyNumberFormat="1" applyFont="1" applyBorder="1" applyAlignment="1">
      <alignment horizontal="center"/>
    </xf>
    <xf numFmtId="49" fontId="94" fillId="0" borderId="78" xfId="0" applyNumberFormat="1" applyFont="1" applyBorder="1" applyAlignment="1">
      <alignment horizontal="center"/>
    </xf>
    <xf numFmtId="49" fontId="154" fillId="0" borderId="65" xfId="0" applyNumberFormat="1" applyFont="1" applyBorder="1" applyAlignment="1">
      <alignment horizontal="center"/>
    </xf>
    <xf numFmtId="49" fontId="154" fillId="0" borderId="66" xfId="0" applyNumberFormat="1" applyFont="1" applyBorder="1" applyAlignment="1">
      <alignment horizontal="center"/>
    </xf>
    <xf numFmtId="49" fontId="154" fillId="0" borderId="11" xfId="0" applyNumberFormat="1" applyFont="1" applyBorder="1" applyAlignment="1">
      <alignment horizontal="center"/>
    </xf>
    <xf numFmtId="49" fontId="94" fillId="0" borderId="62" xfId="0" applyNumberFormat="1" applyFont="1" applyBorder="1" applyAlignment="1">
      <alignment horizontal="center"/>
    </xf>
    <xf numFmtId="49" fontId="94" fillId="0" borderId="20" xfId="0" applyNumberFormat="1" applyFont="1" applyBorder="1" applyAlignment="1">
      <alignment horizontal="center"/>
    </xf>
    <xf numFmtId="49" fontId="154" fillId="0" borderId="67" xfId="0" applyNumberFormat="1" applyFont="1" applyBorder="1" applyAlignment="1">
      <alignment horizontal="center"/>
    </xf>
    <xf numFmtId="49" fontId="154" fillId="0" borderId="77" xfId="0" applyNumberFormat="1" applyFont="1" applyBorder="1" applyAlignment="1">
      <alignment horizontal="center"/>
    </xf>
    <xf numFmtId="49" fontId="154" fillId="0" borderId="68" xfId="0" applyNumberFormat="1" applyFont="1" applyBorder="1" applyAlignment="1">
      <alignment horizontal="center"/>
    </xf>
    <xf numFmtId="49" fontId="94" fillId="0" borderId="36" xfId="0" applyNumberFormat="1" applyFont="1" applyBorder="1" applyAlignment="1">
      <alignment horizontal="center"/>
    </xf>
    <xf numFmtId="49" fontId="154" fillId="0" borderId="9" xfId="0" applyNumberFormat="1" applyFont="1" applyBorder="1" applyAlignment="1">
      <alignment horizontal="center"/>
    </xf>
    <xf numFmtId="49" fontId="94" fillId="0" borderId="63" xfId="0" applyNumberFormat="1" applyFont="1" applyBorder="1" applyAlignment="1">
      <alignment horizontal="center"/>
    </xf>
    <xf numFmtId="49" fontId="94" fillId="0" borderId="28" xfId="0" applyNumberFormat="1" applyFont="1" applyBorder="1" applyAlignment="1">
      <alignment horizontal="center"/>
    </xf>
    <xf numFmtId="49" fontId="94" fillId="2" borderId="63" xfId="0" applyNumberFormat="1" applyFont="1" applyFill="1" applyBorder="1" applyAlignment="1">
      <alignment horizontal="center"/>
    </xf>
    <xf numFmtId="49" fontId="94" fillId="0" borderId="51" xfId="0" applyNumberFormat="1" applyFont="1" applyBorder="1" applyAlignment="1">
      <alignment horizontal="center"/>
    </xf>
    <xf numFmtId="49" fontId="154" fillId="5" borderId="0" xfId="0" applyNumberFormat="1" applyFont="1" applyFill="1" applyAlignment="1">
      <alignment horizontal="center"/>
    </xf>
    <xf numFmtId="49" fontId="154" fillId="5" borderId="5" xfId="0" applyNumberFormat="1" applyFont="1" applyFill="1" applyBorder="1" applyAlignment="1">
      <alignment horizontal="center"/>
    </xf>
    <xf numFmtId="49" fontId="154" fillId="5" borderId="6" xfId="0" applyNumberFormat="1" applyFont="1" applyFill="1" applyBorder="1" applyAlignment="1">
      <alignment horizontal="center"/>
    </xf>
    <xf numFmtId="49" fontId="154" fillId="5" borderId="4" xfId="0" applyNumberFormat="1" applyFont="1" applyFill="1" applyBorder="1" applyAlignment="1">
      <alignment horizontal="center"/>
    </xf>
    <xf numFmtId="49" fontId="154" fillId="5" borderId="12" xfId="0" applyNumberFormat="1" applyFont="1" applyFill="1" applyBorder="1" applyAlignment="1">
      <alignment horizontal="center"/>
    </xf>
    <xf numFmtId="49" fontId="154" fillId="5" borderId="11" xfId="0" applyNumberFormat="1" applyFont="1" applyFill="1" applyBorder="1" applyAlignment="1">
      <alignment horizontal="center"/>
    </xf>
    <xf numFmtId="49" fontId="114" fillId="5" borderId="0" xfId="0" applyNumberFormat="1" applyFont="1" applyFill="1" applyAlignment="1">
      <alignment horizontal="center"/>
    </xf>
    <xf numFmtId="49" fontId="157" fillId="5" borderId="0" xfId="0" applyNumberFormat="1" applyFont="1" applyFill="1" applyAlignment="1">
      <alignment horizontal="center"/>
    </xf>
    <xf numFmtId="49" fontId="158" fillId="5" borderId="0" xfId="0" applyNumberFormat="1" applyFont="1" applyFill="1" applyAlignment="1">
      <alignment horizontal="center"/>
    </xf>
    <xf numFmtId="49" fontId="159" fillId="0" borderId="4" xfId="0" applyNumberFormat="1" applyFont="1" applyBorder="1" applyAlignment="1">
      <alignment horizontal="left"/>
    </xf>
    <xf numFmtId="49" fontId="159" fillId="0" borderId="5" xfId="0" applyNumberFormat="1" applyFont="1" applyBorder="1" applyAlignment="1">
      <alignment horizontal="center"/>
    </xf>
    <xf numFmtId="49" fontId="114" fillId="0" borderId="6" xfId="0" applyNumberFormat="1" applyFont="1" applyBorder="1" applyAlignment="1">
      <alignment horizontal="center"/>
    </xf>
    <xf numFmtId="49" fontId="159" fillId="0" borderId="5" xfId="0" applyNumberFormat="1" applyFont="1" applyBorder="1" applyAlignment="1">
      <alignment horizontal="left"/>
    </xf>
    <xf numFmtId="49" fontId="159" fillId="0" borderId="15" xfId="0" applyNumberFormat="1" applyFont="1" applyBorder="1" applyAlignment="1">
      <alignment horizontal="left"/>
    </xf>
    <xf numFmtId="49" fontId="159" fillId="0" borderId="12" xfId="0" applyNumberFormat="1" applyFont="1" applyBorder="1" applyAlignment="1">
      <alignment horizontal="left"/>
    </xf>
    <xf numFmtId="49" fontId="159" fillId="0" borderId="12" xfId="0" applyNumberFormat="1" applyFont="1" applyBorder="1" applyAlignment="1">
      <alignment horizontal="center"/>
    </xf>
    <xf numFmtId="49" fontId="114" fillId="0" borderId="12" xfId="0" applyNumberFormat="1" applyFont="1" applyBorder="1" applyAlignment="1">
      <alignment horizontal="center"/>
    </xf>
    <xf numFmtId="49" fontId="159" fillId="0" borderId="11" xfId="0" applyNumberFormat="1" applyFont="1" applyBorder="1" applyAlignment="1">
      <alignment horizontal="center"/>
    </xf>
    <xf numFmtId="0" fontId="95" fillId="14" borderId="0" xfId="0" applyFont="1" applyFill="1"/>
    <xf numFmtId="0" fontId="94" fillId="14" borderId="0" xfId="0" applyFont="1" applyFill="1"/>
    <xf numFmtId="49" fontId="94" fillId="5" borderId="1" xfId="0" applyNumberFormat="1" applyFont="1" applyFill="1" applyBorder="1" applyAlignment="1">
      <alignment horizontal="center"/>
    </xf>
    <xf numFmtId="49" fontId="94" fillId="5" borderId="4" xfId="0" applyNumberFormat="1" applyFont="1" applyFill="1" applyBorder="1" applyAlignment="1">
      <alignment horizontal="center"/>
    </xf>
    <xf numFmtId="49" fontId="94" fillId="0" borderId="70" xfId="0" applyNumberFormat="1" applyFont="1" applyBorder="1" applyAlignment="1">
      <alignment horizontal="center"/>
    </xf>
    <xf numFmtId="49" fontId="154" fillId="0" borderId="31" xfId="0" applyNumberFormat="1" applyFont="1" applyBorder="1" applyAlignment="1">
      <alignment horizontal="center"/>
    </xf>
    <xf numFmtId="49" fontId="154" fillId="0" borderId="70" xfId="0" applyNumberFormat="1" applyFont="1" applyBorder="1" applyAlignment="1">
      <alignment horizontal="center"/>
    </xf>
    <xf numFmtId="49" fontId="154" fillId="0" borderId="76" xfId="0" applyNumberFormat="1" applyFont="1" applyBorder="1" applyAlignment="1">
      <alignment horizontal="center"/>
    </xf>
    <xf numFmtId="49" fontId="0" fillId="0" borderId="70" xfId="0" applyNumberFormat="1" applyBorder="1" applyAlignment="1">
      <alignment horizontal="center"/>
    </xf>
    <xf numFmtId="49" fontId="0" fillId="0" borderId="76" xfId="0" applyNumberFormat="1" applyBorder="1" applyAlignment="1">
      <alignment horizontal="center"/>
    </xf>
    <xf numFmtId="49" fontId="162" fillId="0" borderId="76" xfId="0" applyNumberFormat="1" applyFont="1" applyBorder="1" applyAlignment="1">
      <alignment horizontal="center"/>
    </xf>
    <xf numFmtId="49" fontId="162" fillId="0" borderId="70" xfId="0" applyNumberFormat="1" applyFont="1" applyBorder="1" applyAlignment="1">
      <alignment horizontal="center"/>
    </xf>
    <xf numFmtId="49" fontId="154" fillId="0" borderId="58" xfId="0" applyNumberFormat="1" applyFont="1" applyBorder="1" applyAlignment="1">
      <alignment horizontal="center"/>
    </xf>
    <xf numFmtId="49" fontId="154" fillId="0" borderId="62" xfId="0" applyNumberFormat="1" applyFont="1" applyBorder="1" applyAlignment="1">
      <alignment horizontal="center"/>
    </xf>
    <xf numFmtId="49" fontId="154" fillId="0" borderId="20" xfId="0" applyNumberFormat="1" applyFont="1" applyBorder="1" applyAlignment="1">
      <alignment horizontal="center"/>
    </xf>
    <xf numFmtId="49" fontId="0" fillId="0" borderId="62" xfId="0" applyNumberFormat="1" applyBorder="1" applyAlignment="1">
      <alignment horizontal="center"/>
    </xf>
    <xf numFmtId="49" fontId="0" fillId="0" borderId="20" xfId="0" applyNumberFormat="1" applyBorder="1" applyAlignment="1">
      <alignment horizontal="center"/>
    </xf>
    <xf numFmtId="49" fontId="154" fillId="0" borderId="75" xfId="0" applyNumberFormat="1" applyFont="1" applyBorder="1" applyAlignment="1">
      <alignment horizontal="center"/>
    </xf>
    <xf numFmtId="49" fontId="154" fillId="0" borderId="63" xfId="0" applyNumberFormat="1" applyFont="1" applyBorder="1" applyAlignment="1">
      <alignment horizontal="center"/>
    </xf>
    <xf numFmtId="49" fontId="154" fillId="0" borderId="28" xfId="0" applyNumberFormat="1" applyFont="1" applyBorder="1" applyAlignment="1">
      <alignment horizontal="center"/>
    </xf>
    <xf numFmtId="49" fontId="0" fillId="0" borderId="63" xfId="0" applyNumberFormat="1" applyBorder="1" applyAlignment="1">
      <alignment horizontal="center"/>
    </xf>
    <xf numFmtId="49" fontId="0" fillId="0" borderId="28" xfId="0" applyNumberFormat="1" applyBorder="1" applyAlignment="1">
      <alignment horizontal="center"/>
    </xf>
    <xf numFmtId="49" fontId="162" fillId="0" borderId="63" xfId="0" applyNumberFormat="1" applyFont="1" applyBorder="1" applyAlignment="1">
      <alignment horizontal="center"/>
    </xf>
    <xf numFmtId="49" fontId="162" fillId="0" borderId="28" xfId="0" applyNumberFormat="1" applyFont="1" applyBorder="1" applyAlignment="1">
      <alignment horizontal="center"/>
    </xf>
    <xf numFmtId="49" fontId="94" fillId="5" borderId="10" xfId="0" applyNumberFormat="1" applyFont="1" applyFill="1" applyBorder="1" applyAlignment="1">
      <alignment horizontal="center"/>
    </xf>
    <xf numFmtId="49" fontId="24" fillId="5" borderId="0" xfId="0" applyNumberFormat="1" applyFont="1" applyFill="1" applyAlignment="1">
      <alignment horizontal="center"/>
    </xf>
    <xf numFmtId="49" fontId="24" fillId="5" borderId="0" xfId="0" applyNumberFormat="1" applyFont="1" applyFill="1" applyAlignment="1">
      <alignment horizontal="left"/>
    </xf>
    <xf numFmtId="49" fontId="24" fillId="5" borderId="7" xfId="0" applyNumberFormat="1" applyFont="1" applyFill="1" applyBorder="1" applyAlignment="1">
      <alignment horizontal="center"/>
    </xf>
    <xf numFmtId="49" fontId="0" fillId="0" borderId="13" xfId="0" applyNumberFormat="1" applyBorder="1" applyAlignment="1">
      <alignment horizontal="left"/>
    </xf>
    <xf numFmtId="49" fontId="0" fillId="5" borderId="12" xfId="0" applyNumberFormat="1" applyFill="1" applyBorder="1" applyAlignment="1">
      <alignment horizontal="center"/>
    </xf>
    <xf numFmtId="0" fontId="165" fillId="48" borderId="13" xfId="0" applyFont="1" applyFill="1" applyBorder="1"/>
    <xf numFmtId="0" fontId="165" fillId="48" borderId="14" xfId="0" applyFont="1" applyFill="1" applyBorder="1"/>
    <xf numFmtId="0" fontId="165" fillId="0" borderId="0" xfId="0" applyFont="1"/>
    <xf numFmtId="0" fontId="164" fillId="48" borderId="13" xfId="0" applyFont="1" applyFill="1" applyBorder="1" applyAlignment="1">
      <alignment vertical="center"/>
    </xf>
    <xf numFmtId="0" fontId="164" fillId="49" borderId="5" xfId="0" applyFont="1" applyFill="1" applyBorder="1" applyAlignment="1">
      <alignment horizontal="center" vertical="center"/>
    </xf>
    <xf numFmtId="0" fontId="167" fillId="49" borderId="5" xfId="0" applyFont="1" applyFill="1" applyBorder="1" applyAlignment="1">
      <alignment horizontal="center" vertical="center"/>
    </xf>
    <xf numFmtId="0" fontId="167" fillId="49" borderId="5" xfId="0" applyFont="1" applyFill="1" applyBorder="1" applyAlignment="1">
      <alignment horizontal="right" vertical="center"/>
    </xf>
    <xf numFmtId="0" fontId="167" fillId="49" borderId="5" xfId="0" applyFont="1" applyFill="1" applyBorder="1" applyAlignment="1">
      <alignment horizontal="left" vertical="center"/>
    </xf>
    <xf numFmtId="0" fontId="164" fillId="48" borderId="14" xfId="0" applyFont="1" applyFill="1" applyBorder="1" applyAlignment="1">
      <alignment vertical="center"/>
    </xf>
    <xf numFmtId="0" fontId="164" fillId="0" borderId="0" xfId="0" applyFont="1" applyAlignment="1">
      <alignment vertical="center"/>
    </xf>
    <xf numFmtId="0" fontId="168" fillId="0" borderId="10" xfId="0" applyFont="1" applyBorder="1" applyAlignment="1">
      <alignment horizontal="center"/>
    </xf>
    <xf numFmtId="0" fontId="168" fillId="0" borderId="1" xfId="0" applyFont="1" applyBorder="1" applyAlignment="1">
      <alignment horizontal="center"/>
    </xf>
    <xf numFmtId="0" fontId="168" fillId="0" borderId="3" xfId="0" applyFont="1" applyBorder="1" applyAlignment="1">
      <alignment horizontal="center"/>
    </xf>
    <xf numFmtId="0" fontId="168" fillId="0" borderId="67" xfId="0" applyFont="1" applyBorder="1" applyAlignment="1">
      <alignment horizontal="center"/>
    </xf>
    <xf numFmtId="0" fontId="168" fillId="0" borderId="68" xfId="0" applyFont="1" applyBorder="1" applyAlignment="1">
      <alignment horizontal="center"/>
    </xf>
    <xf numFmtId="0" fontId="169" fillId="49" borderId="70" xfId="0" applyFont="1" applyFill="1" applyBorder="1" applyAlignment="1">
      <alignment horizontal="center" vertical="top"/>
    </xf>
    <xf numFmtId="0" fontId="169" fillId="49" borderId="8" xfId="0" applyFont="1" applyFill="1" applyBorder="1" applyAlignment="1">
      <alignment horizontal="center" vertical="top"/>
    </xf>
    <xf numFmtId="0" fontId="169" fillId="49" borderId="64" xfId="0" applyFont="1" applyFill="1" applyBorder="1" applyAlignment="1">
      <alignment horizontal="center" vertical="top"/>
    </xf>
    <xf numFmtId="49" fontId="171" fillId="3" borderId="8" xfId="0" applyNumberFormat="1" applyFont="1" applyFill="1" applyBorder="1" applyAlignment="1">
      <alignment horizontal="center" vertical="center"/>
    </xf>
    <xf numFmtId="0" fontId="176" fillId="48" borderId="13" xfId="0" applyFont="1" applyFill="1" applyBorder="1" applyAlignment="1">
      <alignment horizontal="left"/>
    </xf>
    <xf numFmtId="49" fontId="171" fillId="3" borderId="69" xfId="0" applyNumberFormat="1" applyFont="1" applyFill="1" applyBorder="1" applyAlignment="1">
      <alignment horizontal="center" vertical="center"/>
    </xf>
    <xf numFmtId="49" fontId="171" fillId="46" borderId="69" xfId="0" applyNumberFormat="1" applyFont="1" applyFill="1" applyBorder="1" applyAlignment="1">
      <alignment horizontal="center" vertical="center"/>
    </xf>
    <xf numFmtId="49" fontId="171" fillId="46" borderId="13" xfId="0" applyNumberFormat="1" applyFont="1" applyFill="1" applyBorder="1" applyAlignment="1">
      <alignment horizontal="center" vertical="center"/>
    </xf>
    <xf numFmtId="49" fontId="171" fillId="46" borderId="14" xfId="0" applyNumberFormat="1" applyFont="1" applyFill="1" applyBorder="1" applyAlignment="1">
      <alignment horizontal="center" vertical="center"/>
    </xf>
    <xf numFmtId="49" fontId="171" fillId="46" borderId="69" xfId="0" applyNumberFormat="1" applyFont="1" applyFill="1" applyBorder="1" applyAlignment="1">
      <alignment horizontal="center" vertical="top"/>
    </xf>
    <xf numFmtId="0" fontId="176" fillId="48" borderId="14" xfId="0" applyFont="1" applyFill="1" applyBorder="1" applyAlignment="1">
      <alignment horizontal="left"/>
    </xf>
    <xf numFmtId="0" fontId="176" fillId="0" borderId="78" xfId="0" applyFont="1" applyBorder="1" applyAlignment="1">
      <alignment horizontal="left"/>
    </xf>
    <xf numFmtId="0" fontId="171" fillId="3" borderId="64" xfId="0" applyFont="1" applyFill="1" applyBorder="1" applyAlignment="1">
      <alignment horizontal="center" vertical="center"/>
    </xf>
    <xf numFmtId="0" fontId="171" fillId="46" borderId="64" xfId="0" quotePrefix="1" applyFont="1" applyFill="1" applyBorder="1" applyAlignment="1">
      <alignment horizontal="center" vertical="center"/>
    </xf>
    <xf numFmtId="0" fontId="171" fillId="46" borderId="13" xfId="0" quotePrefix="1" applyFont="1" applyFill="1" applyBorder="1" applyAlignment="1">
      <alignment horizontal="center" vertical="center"/>
    </xf>
    <xf numFmtId="0" fontId="171" fillId="46" borderId="14" xfId="0" applyFont="1" applyFill="1" applyBorder="1" applyAlignment="1">
      <alignment horizontal="left" vertical="center"/>
    </xf>
    <xf numFmtId="0" fontId="171" fillId="46" borderId="64" xfId="0" quotePrefix="1" applyFont="1" applyFill="1" applyBorder="1" applyAlignment="1">
      <alignment horizontal="center"/>
    </xf>
    <xf numFmtId="49" fontId="171" fillId="46" borderId="8" xfId="0" applyNumberFormat="1" applyFont="1" applyFill="1" applyBorder="1" applyAlignment="1">
      <alignment horizontal="center" vertical="center"/>
    </xf>
    <xf numFmtId="49" fontId="171" fillId="46" borderId="45" xfId="0" applyNumberFormat="1" applyFont="1" applyFill="1" applyBorder="1" applyAlignment="1">
      <alignment horizontal="center" vertical="center"/>
    </xf>
    <xf numFmtId="0" fontId="174" fillId="46" borderId="39" xfId="0" applyFont="1" applyFill="1" applyBorder="1" applyAlignment="1">
      <alignment horizontal="left" vertical="center"/>
    </xf>
    <xf numFmtId="49" fontId="171" fillId="46" borderId="8" xfId="0" applyNumberFormat="1" applyFont="1" applyFill="1" applyBorder="1" applyAlignment="1">
      <alignment horizontal="center" vertical="top"/>
    </xf>
    <xf numFmtId="49" fontId="171" fillId="46" borderId="64" xfId="0" applyNumberFormat="1" applyFont="1" applyFill="1" applyBorder="1" applyAlignment="1">
      <alignment horizontal="center" vertical="center"/>
    </xf>
    <xf numFmtId="49" fontId="171" fillId="46" borderId="46" xfId="0" applyNumberFormat="1" applyFont="1" applyFill="1" applyBorder="1" applyAlignment="1">
      <alignment horizontal="center" vertical="center"/>
    </xf>
    <xf numFmtId="0" fontId="174" fillId="46" borderId="44" xfId="0" applyFont="1" applyFill="1" applyBorder="1" applyAlignment="1">
      <alignment horizontal="left" vertical="center"/>
    </xf>
    <xf numFmtId="49" fontId="171" fillId="46" borderId="64" xfId="0" applyNumberFormat="1" applyFont="1" applyFill="1" applyBorder="1" applyAlignment="1">
      <alignment horizontal="center" vertical="top"/>
    </xf>
    <xf numFmtId="49" fontId="171" fillId="46" borderId="64" xfId="0" quotePrefix="1" applyNumberFormat="1" applyFont="1" applyFill="1" applyBorder="1" applyAlignment="1">
      <alignment horizontal="center" vertical="top"/>
    </xf>
    <xf numFmtId="49" fontId="173" fillId="46" borderId="64" xfId="0" applyNumberFormat="1" applyFont="1" applyFill="1" applyBorder="1" applyAlignment="1">
      <alignment horizontal="center" vertical="center"/>
    </xf>
    <xf numFmtId="49" fontId="171" fillId="46" borderId="46" xfId="0" quotePrefix="1" applyNumberFormat="1" applyFont="1" applyFill="1" applyBorder="1" applyAlignment="1">
      <alignment horizontal="center" vertical="center"/>
    </xf>
    <xf numFmtId="49" fontId="171" fillId="10" borderId="8" xfId="0" applyNumberFormat="1" applyFont="1" applyFill="1" applyBorder="1" applyAlignment="1">
      <alignment horizontal="center" vertical="center"/>
    </xf>
    <xf numFmtId="49" fontId="177" fillId="10" borderId="8" xfId="0" applyNumberFormat="1" applyFont="1" applyFill="1" applyBorder="1" applyAlignment="1">
      <alignment horizontal="center" vertical="top"/>
    </xf>
    <xf numFmtId="49" fontId="171" fillId="10" borderId="64" xfId="0" applyNumberFormat="1" applyFont="1" applyFill="1" applyBorder="1" applyAlignment="1">
      <alignment horizontal="center" vertical="center"/>
    </xf>
    <xf numFmtId="49" fontId="177" fillId="10" borderId="64" xfId="0" applyNumberFormat="1" applyFont="1" applyFill="1" applyBorder="1" applyAlignment="1">
      <alignment horizontal="center" vertical="top"/>
    </xf>
    <xf numFmtId="49" fontId="171" fillId="46" borderId="69" xfId="0" quotePrefix="1" applyNumberFormat="1" applyFont="1" applyFill="1" applyBorder="1" applyAlignment="1">
      <alignment horizontal="center" vertical="top"/>
    </xf>
    <xf numFmtId="0" fontId="169" fillId="49" borderId="9" xfId="0" applyFont="1" applyFill="1" applyBorder="1" applyAlignment="1">
      <alignment horizontal="center" vertical="top"/>
    </xf>
    <xf numFmtId="0" fontId="182" fillId="0" borderId="10" xfId="0" applyFont="1" applyBorder="1" applyAlignment="1">
      <alignment horizontal="center"/>
    </xf>
    <xf numFmtId="0" fontId="182" fillId="0" borderId="15" xfId="0" applyFont="1" applyBorder="1" applyAlignment="1">
      <alignment horizontal="center"/>
    </xf>
    <xf numFmtId="0" fontId="182" fillId="10" borderId="11" xfId="0" applyFont="1" applyFill="1" applyBorder="1" applyAlignment="1">
      <alignment horizontal="center"/>
    </xf>
    <xf numFmtId="49" fontId="186" fillId="10" borderId="5" xfId="0" applyNumberFormat="1" applyFont="1" applyFill="1" applyBorder="1" applyAlignment="1">
      <alignment horizontal="center"/>
    </xf>
    <xf numFmtId="0" fontId="186" fillId="10" borderId="6" xfId="0" applyFont="1" applyFill="1" applyBorder="1" applyAlignment="1">
      <alignment horizontal="left"/>
    </xf>
    <xf numFmtId="49" fontId="186" fillId="10" borderId="4" xfId="0" applyNumberFormat="1" applyFont="1" applyFill="1" applyBorder="1" applyAlignment="1">
      <alignment horizontal="center"/>
    </xf>
    <xf numFmtId="0" fontId="191" fillId="48" borderId="4" xfId="0" applyFont="1" applyFill="1" applyBorder="1"/>
    <xf numFmtId="49" fontId="0" fillId="5" borderId="0" xfId="0" applyNumberFormat="1" applyFill="1" applyAlignment="1">
      <alignment horizontal="center" vertical="center"/>
    </xf>
    <xf numFmtId="49" fontId="94" fillId="5" borderId="0" xfId="0" applyNumberFormat="1" applyFont="1" applyFill="1" applyAlignment="1">
      <alignment horizontal="center" vertical="center"/>
    </xf>
    <xf numFmtId="49" fontId="112" fillId="5" borderId="0" xfId="0" applyNumberFormat="1" applyFont="1" applyFill="1" applyAlignment="1">
      <alignment horizontal="center" vertical="center"/>
    </xf>
    <xf numFmtId="0" fontId="0" fillId="31" borderId="0" xfId="0" applyFill="1"/>
    <xf numFmtId="0" fontId="0" fillId="31" borderId="0" xfId="0" applyFill="1" applyAlignment="1">
      <alignment horizontal="center" vertical="center"/>
    </xf>
    <xf numFmtId="0" fontId="98" fillId="31" borderId="60" xfId="0" applyFont="1" applyFill="1" applyBorder="1" applyAlignment="1">
      <alignment horizontal="center" vertical="center"/>
    </xf>
    <xf numFmtId="0" fontId="98" fillId="31" borderId="61" xfId="0" applyFont="1" applyFill="1" applyBorder="1" applyAlignment="1">
      <alignment horizontal="center" vertical="center"/>
    </xf>
    <xf numFmtId="49" fontId="186" fillId="10" borderId="9" xfId="0" applyNumberFormat="1" applyFont="1" applyFill="1" applyBorder="1" applyAlignment="1">
      <alignment horizontal="center" vertical="center"/>
    </xf>
    <xf numFmtId="49" fontId="186" fillId="10" borderId="7" xfId="0" applyNumberFormat="1" applyFont="1" applyFill="1" applyBorder="1" applyAlignment="1">
      <alignment horizontal="center" vertical="center"/>
    </xf>
    <xf numFmtId="0" fontId="174" fillId="13" borderId="10" xfId="0" applyFont="1" applyFill="1" applyBorder="1" applyAlignment="1">
      <alignment horizontal="center" vertical="center"/>
    </xf>
    <xf numFmtId="0" fontId="186" fillId="10" borderId="3" xfId="0" applyFont="1" applyFill="1" applyBorder="1" applyAlignment="1">
      <alignment horizontal="left"/>
    </xf>
    <xf numFmtId="0" fontId="186" fillId="10" borderId="1" xfId="0" applyFont="1" applyFill="1" applyBorder="1" applyAlignment="1">
      <alignment horizontal="center"/>
    </xf>
    <xf numFmtId="49" fontId="171" fillId="10" borderId="7" xfId="0" applyNumberFormat="1" applyFont="1" applyFill="1" applyBorder="1" applyAlignment="1">
      <alignment horizontal="center"/>
    </xf>
    <xf numFmtId="49" fontId="171" fillId="10" borderId="9" xfId="0" applyNumberFormat="1" applyFont="1" applyFill="1" applyBorder="1" applyAlignment="1">
      <alignment horizontal="center"/>
    </xf>
    <xf numFmtId="0" fontId="165" fillId="0" borderId="10" xfId="0" applyFont="1" applyBorder="1"/>
    <xf numFmtId="49" fontId="186" fillId="0" borderId="15" xfId="0" applyNumberFormat="1" applyFont="1" applyBorder="1" applyAlignment="1">
      <alignment horizontal="center"/>
    </xf>
    <xf numFmtId="0" fontId="182" fillId="10" borderId="15" xfId="0" applyFont="1" applyFill="1" applyBorder="1" applyAlignment="1">
      <alignment horizontal="center"/>
    </xf>
    <xf numFmtId="49" fontId="171" fillId="0" borderId="10" xfId="0" applyNumberFormat="1" applyFont="1" applyBorder="1" applyAlignment="1">
      <alignment horizontal="center" vertical="center"/>
    </xf>
    <xf numFmtId="49" fontId="165" fillId="10" borderId="7" xfId="0" applyNumberFormat="1" applyFont="1" applyFill="1" applyBorder="1" applyAlignment="1">
      <alignment horizontal="center" vertical="center"/>
    </xf>
    <xf numFmtId="0" fontId="187" fillId="10" borderId="8" xfId="0" applyFont="1" applyFill="1" applyBorder="1" applyAlignment="1">
      <alignment horizontal="left" vertical="center"/>
    </xf>
    <xf numFmtId="49" fontId="171" fillId="10" borderId="9" xfId="0" applyNumberFormat="1" applyFont="1" applyFill="1" applyBorder="1" applyAlignment="1">
      <alignment horizontal="center" vertical="center"/>
    </xf>
    <xf numFmtId="49" fontId="171" fillId="10" borderId="7" xfId="0" applyNumberFormat="1" applyFont="1" applyFill="1" applyBorder="1" applyAlignment="1">
      <alignment horizontal="center" vertical="center"/>
    </xf>
    <xf numFmtId="49" fontId="174" fillId="10" borderId="9" xfId="0" applyNumberFormat="1" applyFont="1" applyFill="1" applyBorder="1" applyAlignment="1">
      <alignment horizontal="center" vertical="center"/>
    </xf>
    <xf numFmtId="49" fontId="186" fillId="10" borderId="10" xfId="0" applyNumberFormat="1" applyFont="1" applyFill="1" applyBorder="1" applyAlignment="1">
      <alignment horizontal="center" vertical="center"/>
    </xf>
    <xf numFmtId="49" fontId="186" fillId="10" borderId="6" xfId="0" applyNumberFormat="1" applyFont="1" applyFill="1" applyBorder="1" applyAlignment="1">
      <alignment horizontal="center" vertical="center"/>
    </xf>
    <xf numFmtId="49" fontId="186" fillId="10" borderId="3" xfId="0" applyNumberFormat="1" applyFont="1" applyFill="1" applyBorder="1" applyAlignment="1">
      <alignment horizontal="center" vertical="center"/>
    </xf>
    <xf numFmtId="0" fontId="174" fillId="13" borderId="11" xfId="0" applyFont="1" applyFill="1" applyBorder="1" applyAlignment="1">
      <alignment horizontal="center" vertical="center"/>
    </xf>
    <xf numFmtId="0" fontId="184" fillId="49" borderId="70" xfId="0" applyFont="1" applyFill="1" applyBorder="1" applyAlignment="1">
      <alignment horizontal="center" vertical="top"/>
    </xf>
    <xf numFmtId="0" fontId="184" fillId="49" borderId="69" xfId="0" applyFont="1" applyFill="1" applyBorder="1" applyAlignment="1">
      <alignment horizontal="center" vertical="top"/>
    </xf>
    <xf numFmtId="0" fontId="184" fillId="49" borderId="8" xfId="0" applyFont="1" applyFill="1" applyBorder="1" applyAlignment="1">
      <alignment horizontal="center" vertical="top"/>
    </xf>
    <xf numFmtId="0" fontId="184" fillId="49" borderId="64" xfId="0" applyFont="1" applyFill="1" applyBorder="1" applyAlignment="1">
      <alignment horizontal="center" vertical="top"/>
    </xf>
    <xf numFmtId="0" fontId="184" fillId="49" borderId="62" xfId="0" applyFont="1" applyFill="1" applyBorder="1" applyAlignment="1">
      <alignment horizontal="center" vertical="top"/>
    </xf>
    <xf numFmtId="49" fontId="186" fillId="10" borderId="1" xfId="0" applyNumberFormat="1" applyFont="1" applyFill="1" applyBorder="1" applyAlignment="1">
      <alignment horizontal="center" vertical="center"/>
    </xf>
    <xf numFmtId="49" fontId="185" fillId="10" borderId="4" xfId="0" applyNumberFormat="1" applyFont="1" applyFill="1" applyBorder="1" applyAlignment="1">
      <alignment horizontal="center" vertical="center"/>
    </xf>
    <xf numFmtId="49" fontId="186" fillId="10" borderId="2" xfId="0" applyNumberFormat="1" applyFont="1" applyFill="1" applyBorder="1" applyAlignment="1">
      <alignment horizontal="center"/>
    </xf>
    <xf numFmtId="49" fontId="109" fillId="2" borderId="11" xfId="0" applyNumberFormat="1" applyFont="1" applyFill="1" applyBorder="1" applyAlignment="1">
      <alignment horizontal="center"/>
    </xf>
    <xf numFmtId="49" fontId="25" fillId="0" borderId="12" xfId="0" applyNumberFormat="1" applyFont="1" applyBorder="1" applyAlignment="1">
      <alignment horizontal="left"/>
    </xf>
    <xf numFmtId="49" fontId="25" fillId="0" borderId="15" xfId="0" applyNumberFormat="1" applyFont="1" applyBorder="1" applyAlignment="1">
      <alignment horizontal="left"/>
    </xf>
    <xf numFmtId="49" fontId="109" fillId="2" borderId="65" xfId="0" applyNumberFormat="1" applyFont="1" applyFill="1" applyBorder="1" applyAlignment="1">
      <alignment horizontal="left"/>
    </xf>
    <xf numFmtId="49" fontId="109" fillId="2" borderId="12" xfId="0" applyNumberFormat="1" applyFont="1" applyFill="1" applyBorder="1" applyAlignment="1">
      <alignment horizontal="center"/>
    </xf>
    <xf numFmtId="0" fontId="103" fillId="2" borderId="12" xfId="0" applyFont="1" applyFill="1" applyBorder="1"/>
    <xf numFmtId="49" fontId="0" fillId="8" borderId="8" xfId="0" applyNumberFormat="1" applyFill="1" applyBorder="1" applyAlignment="1">
      <alignment horizontal="left"/>
    </xf>
    <xf numFmtId="0" fontId="197" fillId="0" borderId="0" xfId="0" applyFont="1" applyAlignment="1">
      <alignment horizontal="center"/>
    </xf>
    <xf numFmtId="49" fontId="94" fillId="44" borderId="0" xfId="0" applyNumberFormat="1" applyFont="1" applyFill="1" applyAlignment="1">
      <alignment horizontal="center"/>
    </xf>
    <xf numFmtId="49" fontId="0" fillId="8" borderId="7" xfId="0" applyNumberFormat="1" applyFill="1" applyBorder="1" applyAlignment="1">
      <alignment horizontal="center"/>
    </xf>
    <xf numFmtId="49" fontId="94" fillId="8" borderId="8" xfId="0" applyNumberFormat="1" applyFont="1" applyFill="1" applyBorder="1" applyAlignment="1">
      <alignment horizontal="center"/>
    </xf>
    <xf numFmtId="49" fontId="0" fillId="8" borderId="8" xfId="0" applyNumberFormat="1" applyFill="1" applyBorder="1" applyAlignment="1">
      <alignment horizontal="center"/>
    </xf>
    <xf numFmtId="49" fontId="94" fillId="8" borderId="8" xfId="0" applyNumberFormat="1" applyFont="1" applyFill="1" applyBorder="1" applyAlignment="1">
      <alignment horizontal="left"/>
    </xf>
    <xf numFmtId="49" fontId="24" fillId="0" borderId="18" xfId="0" applyNumberFormat="1" applyFont="1" applyBorder="1" applyAlignment="1">
      <alignment horizontal="center"/>
    </xf>
    <xf numFmtId="49" fontId="24" fillId="0" borderId="40" xfId="0" applyNumberFormat="1" applyFont="1" applyBorder="1" applyAlignment="1">
      <alignment horizontal="center"/>
    </xf>
    <xf numFmtId="49" fontId="24" fillId="0" borderId="52" xfId="0" applyNumberFormat="1" applyFont="1" applyBorder="1" applyAlignment="1">
      <alignment horizontal="center"/>
    </xf>
    <xf numFmtId="49" fontId="24" fillId="0" borderId="15" xfId="0" applyNumberFormat="1" applyFont="1" applyBorder="1" applyAlignment="1">
      <alignment horizontal="center"/>
    </xf>
    <xf numFmtId="49" fontId="24" fillId="0" borderId="1" xfId="0" applyNumberFormat="1" applyFont="1" applyBorder="1" applyAlignment="1">
      <alignment horizontal="center"/>
    </xf>
    <xf numFmtId="49" fontId="24" fillId="0" borderId="4" xfId="0" applyNumberFormat="1" applyFont="1" applyBorder="1" applyAlignment="1">
      <alignment horizontal="center"/>
    </xf>
    <xf numFmtId="49" fontId="24" fillId="0" borderId="1" xfId="0" applyNumberFormat="1" applyFont="1" applyBorder="1" applyAlignment="1">
      <alignment horizontal="left"/>
    </xf>
    <xf numFmtId="49" fontId="24" fillId="44" borderId="15" xfId="0" applyNumberFormat="1" applyFont="1" applyFill="1" applyBorder="1" applyAlignment="1">
      <alignment horizontal="left"/>
    </xf>
    <xf numFmtId="49" fontId="24" fillId="0" borderId="13" xfId="0" applyNumberFormat="1" applyFont="1" applyBorder="1" applyAlignment="1">
      <alignment horizontal="center"/>
    </xf>
    <xf numFmtId="49" fontId="24" fillId="2" borderId="1" xfId="0" applyNumberFormat="1" applyFont="1" applyFill="1" applyBorder="1" applyAlignment="1">
      <alignment horizontal="left"/>
    </xf>
    <xf numFmtId="49" fontId="24" fillId="44" borderId="13" xfId="0" applyNumberFormat="1" applyFont="1" applyFill="1" applyBorder="1" applyAlignment="1">
      <alignment horizontal="center"/>
    </xf>
    <xf numFmtId="49" fontId="24" fillId="0" borderId="15" xfId="0" applyNumberFormat="1" applyFont="1" applyBorder="1" applyAlignment="1">
      <alignment horizontal="left"/>
    </xf>
    <xf numFmtId="49" fontId="24" fillId="0" borderId="58" xfId="0" applyNumberFormat="1" applyFont="1" applyBorder="1" applyAlignment="1">
      <alignment horizontal="center"/>
    </xf>
    <xf numFmtId="49" fontId="24" fillId="5" borderId="11" xfId="0" applyNumberFormat="1" applyFont="1" applyFill="1" applyBorder="1" applyAlignment="1">
      <alignment horizontal="center"/>
    </xf>
    <xf numFmtId="49" fontId="24" fillId="0" borderId="31" xfId="0" applyNumberFormat="1" applyFont="1" applyBorder="1" applyAlignment="1">
      <alignment horizontal="center"/>
    </xf>
    <xf numFmtId="49" fontId="171" fillId="10" borderId="69" xfId="0" applyNumberFormat="1" applyFont="1" applyFill="1" applyBorder="1" applyAlignment="1">
      <alignment horizontal="center" vertical="center"/>
    </xf>
    <xf numFmtId="49" fontId="173" fillId="10" borderId="64" xfId="0" applyNumberFormat="1" applyFont="1" applyFill="1" applyBorder="1" applyAlignment="1">
      <alignment horizontal="center" vertical="center"/>
    </xf>
    <xf numFmtId="49" fontId="171" fillId="10" borderId="45" xfId="0" applyNumberFormat="1" applyFont="1" applyFill="1" applyBorder="1" applyAlignment="1">
      <alignment horizontal="center" vertical="center"/>
    </xf>
    <xf numFmtId="0" fontId="174" fillId="10" borderId="39" xfId="0" applyFont="1" applyFill="1" applyBorder="1" applyAlignment="1">
      <alignment horizontal="left" vertical="center"/>
    </xf>
    <xf numFmtId="49" fontId="171" fillId="10" borderId="69" xfId="0" applyNumberFormat="1" applyFont="1" applyFill="1" applyBorder="1" applyAlignment="1">
      <alignment horizontal="center" vertical="top"/>
    </xf>
    <xf numFmtId="49" fontId="171" fillId="10" borderId="70" xfId="0" quotePrefix="1" applyNumberFormat="1" applyFont="1" applyFill="1" applyBorder="1" applyAlignment="1">
      <alignment horizontal="center" vertical="top"/>
    </xf>
    <xf numFmtId="49" fontId="171" fillId="10" borderId="69" xfId="0" quotePrefix="1" applyNumberFormat="1" applyFont="1" applyFill="1" applyBorder="1" applyAlignment="1">
      <alignment horizontal="center" vertical="top"/>
    </xf>
    <xf numFmtId="49" fontId="175" fillId="10" borderId="64" xfId="0" applyNumberFormat="1" applyFont="1" applyFill="1" applyBorder="1" applyAlignment="1">
      <alignment horizontal="center" vertical="top"/>
    </xf>
    <xf numFmtId="49" fontId="173" fillId="53" borderId="7" xfId="0" applyNumberFormat="1" applyFont="1" applyFill="1" applyBorder="1" applyAlignment="1">
      <alignment horizontal="center" vertical="center"/>
    </xf>
    <xf numFmtId="0" fontId="173" fillId="53" borderId="8" xfId="0" applyFont="1" applyFill="1" applyBorder="1" applyAlignment="1">
      <alignment horizontal="center" vertical="center"/>
    </xf>
    <xf numFmtId="0" fontId="173" fillId="53" borderId="8" xfId="0" applyFont="1" applyFill="1" applyBorder="1" applyAlignment="1">
      <alignment horizontal="left" vertical="center"/>
    </xf>
    <xf numFmtId="49" fontId="173" fillId="53" borderId="8" xfId="0" applyNumberFormat="1" applyFont="1" applyFill="1" applyBorder="1" applyAlignment="1">
      <alignment horizontal="center" vertical="center"/>
    </xf>
    <xf numFmtId="49" fontId="173" fillId="53" borderId="10" xfId="0" applyNumberFormat="1" applyFont="1" applyFill="1" applyBorder="1" applyAlignment="1">
      <alignment horizontal="center" vertical="center"/>
    </xf>
    <xf numFmtId="0" fontId="173" fillId="53" borderId="3" xfId="0" applyFont="1" applyFill="1" applyBorder="1" applyAlignment="1">
      <alignment horizontal="center" vertical="center"/>
    </xf>
    <xf numFmtId="0" fontId="173" fillId="53" borderId="1" xfId="0" applyFont="1" applyFill="1" applyBorder="1" applyAlignment="1">
      <alignment horizontal="center" vertical="center"/>
    </xf>
    <xf numFmtId="49" fontId="173" fillId="53" borderId="14" xfId="0" applyNumberFormat="1" applyFont="1" applyFill="1" applyBorder="1" applyAlignment="1">
      <alignment horizontal="center" vertical="center"/>
    </xf>
    <xf numFmtId="49" fontId="173" fillId="53" borderId="13" xfId="0" applyNumberFormat="1" applyFont="1" applyFill="1" applyBorder="1" applyAlignment="1">
      <alignment horizontal="center" vertical="center"/>
    </xf>
    <xf numFmtId="0" fontId="173" fillId="53" borderId="14" xfId="0" applyFont="1" applyFill="1" applyBorder="1" applyAlignment="1">
      <alignment horizontal="center" vertical="center"/>
    </xf>
    <xf numFmtId="0" fontId="173" fillId="53" borderId="13" xfId="0" applyFont="1" applyFill="1" applyBorder="1" applyAlignment="1">
      <alignment horizontal="center" vertical="center"/>
    </xf>
    <xf numFmtId="49" fontId="173" fillId="53" borderId="14" xfId="0" applyNumberFormat="1" applyFont="1" applyFill="1" applyBorder="1" applyAlignment="1">
      <alignment horizontal="left" vertical="center"/>
    </xf>
    <xf numFmtId="49" fontId="173" fillId="53" borderId="6" xfId="0" applyNumberFormat="1" applyFont="1" applyFill="1" applyBorder="1" applyAlignment="1">
      <alignment horizontal="center" vertical="center"/>
    </xf>
    <xf numFmtId="49" fontId="173" fillId="53" borderId="4" xfId="0" applyNumberFormat="1" applyFont="1" applyFill="1" applyBorder="1" applyAlignment="1">
      <alignment horizontal="center" vertical="center"/>
    </xf>
    <xf numFmtId="0" fontId="173" fillId="53" borderId="1" xfId="0" applyFont="1" applyFill="1" applyBorder="1" applyAlignment="1">
      <alignment horizontal="center"/>
    </xf>
    <xf numFmtId="0" fontId="173" fillId="53" borderId="7" xfId="0" applyFont="1" applyFill="1" applyBorder="1" applyAlignment="1">
      <alignment horizontal="center"/>
    </xf>
    <xf numFmtId="0" fontId="173" fillId="53" borderId="14" xfId="0" applyFont="1" applyFill="1" applyBorder="1" applyAlignment="1">
      <alignment horizontal="left"/>
    </xf>
    <xf numFmtId="0" fontId="173" fillId="53" borderId="13" xfId="0" applyFont="1" applyFill="1" applyBorder="1" applyAlignment="1">
      <alignment horizontal="center"/>
    </xf>
    <xf numFmtId="0" fontId="173" fillId="53" borderId="8" xfId="0" applyFont="1" applyFill="1" applyBorder="1" applyAlignment="1">
      <alignment horizontal="center"/>
    </xf>
    <xf numFmtId="0" fontId="173" fillId="53" borderId="8" xfId="0" applyFont="1" applyFill="1" applyBorder="1" applyAlignment="1">
      <alignment horizontal="left"/>
    </xf>
    <xf numFmtId="0" fontId="173" fillId="53" borderId="6" xfId="0" applyFont="1" applyFill="1" applyBorder="1" applyAlignment="1">
      <alignment horizontal="left"/>
    </xf>
    <xf numFmtId="49" fontId="173" fillId="53" borderId="9" xfId="0" applyNumberFormat="1" applyFont="1" applyFill="1" applyBorder="1" applyAlignment="1">
      <alignment horizontal="center"/>
    </xf>
    <xf numFmtId="0" fontId="157" fillId="5" borderId="0" xfId="0" applyFont="1" applyFill="1" applyAlignment="1">
      <alignment vertical="center"/>
    </xf>
    <xf numFmtId="0" fontId="199" fillId="0" borderId="0" xfId="0" applyFont="1" applyAlignment="1">
      <alignment vertical="center"/>
    </xf>
    <xf numFmtId="0" fontId="200" fillId="0" borderId="0" xfId="0" applyFont="1" applyAlignment="1">
      <alignment vertical="center"/>
    </xf>
    <xf numFmtId="0" fontId="200" fillId="0" borderId="0" xfId="0" applyFont="1" applyAlignment="1">
      <alignment horizontal="center" vertical="center"/>
    </xf>
    <xf numFmtId="0" fontId="200" fillId="0" borderId="0" xfId="0" applyFont="1" applyAlignment="1">
      <alignment horizontal="left" vertical="center"/>
    </xf>
    <xf numFmtId="9" fontId="200" fillId="0" borderId="0" xfId="1713" applyFont="1" applyFill="1" applyBorder="1" applyAlignment="1">
      <alignment horizontal="left" vertical="center"/>
    </xf>
    <xf numFmtId="1" fontId="201" fillId="0" borderId="0" xfId="0" applyNumberFormat="1" applyFont="1" applyAlignment="1">
      <alignment vertical="center"/>
    </xf>
    <xf numFmtId="2" fontId="202" fillId="0" borderId="0" xfId="0" applyNumberFormat="1" applyFont="1" applyAlignment="1">
      <alignment vertical="center"/>
    </xf>
    <xf numFmtId="1" fontId="203" fillId="0" borderId="0" xfId="0" applyNumberFormat="1" applyFont="1" applyAlignment="1">
      <alignment horizontal="left" vertical="center"/>
    </xf>
    <xf numFmtId="2" fontId="204" fillId="0" borderId="0" xfId="0" applyNumberFormat="1" applyFont="1" applyAlignment="1">
      <alignment horizontal="center" vertical="center"/>
    </xf>
    <xf numFmtId="0" fontId="103" fillId="0" borderId="0" xfId="0" applyFont="1" applyAlignment="1">
      <alignment horizontal="center" vertical="center"/>
    </xf>
    <xf numFmtId="166" fontId="204" fillId="0" borderId="0" xfId="0" applyNumberFormat="1" applyFont="1" applyAlignment="1">
      <alignment horizontal="center" vertical="center" wrapText="1"/>
    </xf>
    <xf numFmtId="0" fontId="109" fillId="0" borderId="0" xfId="0" applyFont="1" applyAlignment="1">
      <alignment horizontal="center" vertical="top" wrapText="1"/>
    </xf>
    <xf numFmtId="0" fontId="29" fillId="0" borderId="0" xfId="0" applyFont="1" applyAlignment="1">
      <alignment horizontal="center" vertical="top" wrapText="1"/>
    </xf>
    <xf numFmtId="0" fontId="39" fillId="0" borderId="0" xfId="0" applyFont="1" applyAlignment="1">
      <alignment horizontal="center" vertical="top" wrapText="1"/>
    </xf>
    <xf numFmtId="0" fontId="26" fillId="0" borderId="0" xfId="0" applyFont="1" applyAlignment="1">
      <alignment horizontal="center" vertical="top" wrapText="1"/>
    </xf>
    <xf numFmtId="0" fontId="21" fillId="0" borderId="0" xfId="0" applyFont="1" applyAlignment="1">
      <alignment horizontal="center" vertical="top"/>
    </xf>
    <xf numFmtId="0" fontId="205" fillId="0" borderId="6" xfId="0" applyFont="1" applyBorder="1" applyAlignment="1">
      <alignment horizontal="center" vertical="center" wrapText="1"/>
    </xf>
    <xf numFmtId="0" fontId="140" fillId="0" borderId="9" xfId="0" applyFont="1" applyBorder="1" applyAlignment="1">
      <alignment horizontal="center" vertical="center" wrapText="1"/>
    </xf>
    <xf numFmtId="49" fontId="154" fillId="0" borderId="7" xfId="0" applyNumberFormat="1" applyFont="1" applyBorder="1" applyAlignment="1">
      <alignment horizontal="center"/>
    </xf>
    <xf numFmtId="0" fontId="164" fillId="49" borderId="0" xfId="0" applyFont="1" applyFill="1" applyAlignment="1">
      <alignment horizontal="left" vertical="center"/>
    </xf>
    <xf numFmtId="0" fontId="167" fillId="49" borderId="0" xfId="0" applyFont="1" applyFill="1" applyAlignment="1">
      <alignment horizontal="center" vertical="center"/>
    </xf>
    <xf numFmtId="0" fontId="164" fillId="49" borderId="0" xfId="0" applyFont="1" applyFill="1" applyAlignment="1">
      <alignment horizontal="center" vertical="center"/>
    </xf>
    <xf numFmtId="0" fontId="167" fillId="49" borderId="0" xfId="0" applyFont="1" applyFill="1" applyAlignment="1">
      <alignment horizontal="right" vertical="center"/>
    </xf>
    <xf numFmtId="0" fontId="167" fillId="49" borderId="0" xfId="0" applyFont="1" applyFill="1" applyAlignment="1">
      <alignment horizontal="left" vertical="center"/>
    </xf>
    <xf numFmtId="0" fontId="165" fillId="36" borderId="15" xfId="0" applyFont="1" applyFill="1" applyBorder="1" applyAlignment="1">
      <alignment horizontal="center" vertical="top"/>
    </xf>
    <xf numFmtId="49" fontId="178" fillId="36" borderId="12" xfId="0" applyNumberFormat="1" applyFont="1" applyFill="1" applyBorder="1" applyAlignment="1">
      <alignment horizontal="left"/>
    </xf>
    <xf numFmtId="0" fontId="179" fillId="36" borderId="12" xfId="0" applyFont="1" applyFill="1" applyBorder="1"/>
    <xf numFmtId="49" fontId="180" fillId="36" borderId="12" xfId="0" applyNumberFormat="1" applyFont="1" applyFill="1" applyBorder="1" applyAlignment="1">
      <alignment horizontal="center"/>
    </xf>
    <xf numFmtId="0" fontId="166" fillId="36" borderId="12" xfId="0" applyFont="1" applyFill="1" applyBorder="1" applyAlignment="1">
      <alignment horizontal="center"/>
    </xf>
    <xf numFmtId="0" fontId="165" fillId="36" borderId="12" xfId="0" applyFont="1" applyFill="1" applyBorder="1" applyAlignment="1">
      <alignment horizontal="left"/>
    </xf>
    <xf numFmtId="0" fontId="165" fillId="36" borderId="12" xfId="0" applyFont="1" applyFill="1" applyBorder="1" applyAlignment="1">
      <alignment horizontal="left" vertical="top"/>
    </xf>
    <xf numFmtId="0" fontId="165" fillId="36" borderId="12" xfId="0" applyFont="1" applyFill="1" applyBorder="1" applyAlignment="1">
      <alignment horizontal="center"/>
    </xf>
    <xf numFmtId="0" fontId="165" fillId="36" borderId="11" xfId="0" applyFont="1" applyFill="1" applyBorder="1" applyAlignment="1">
      <alignment horizontal="left"/>
    </xf>
    <xf numFmtId="0" fontId="164" fillId="54" borderId="5" xfId="0" applyFont="1" applyFill="1" applyBorder="1" applyAlignment="1">
      <alignment horizontal="center" vertical="center"/>
    </xf>
    <xf numFmtId="0" fontId="169" fillId="54" borderId="9" xfId="0" applyFont="1" applyFill="1" applyBorder="1" applyAlignment="1">
      <alignment horizontal="center"/>
    </xf>
    <xf numFmtId="0" fontId="168" fillId="54" borderId="9" xfId="0" applyFont="1" applyFill="1" applyBorder="1" applyAlignment="1">
      <alignment horizontal="center"/>
    </xf>
    <xf numFmtId="0" fontId="164" fillId="54" borderId="7" xfId="0" applyFont="1" applyFill="1" applyBorder="1" applyAlignment="1">
      <alignment horizontal="center" vertical="center"/>
    </xf>
    <xf numFmtId="0" fontId="170" fillId="49" borderId="70" xfId="0" applyFont="1" applyFill="1" applyBorder="1" applyAlignment="1">
      <alignment horizontal="center" vertical="top"/>
    </xf>
    <xf numFmtId="0" fontId="170" fillId="49" borderId="8" xfId="0" applyFont="1" applyFill="1" applyBorder="1" applyAlignment="1">
      <alignment horizontal="center" vertical="top"/>
    </xf>
    <xf numFmtId="0" fontId="170" fillId="49" borderId="64" xfId="0" applyFont="1" applyFill="1" applyBorder="1" applyAlignment="1">
      <alignment horizontal="center" vertical="top"/>
    </xf>
    <xf numFmtId="0" fontId="170" fillId="49" borderId="9" xfId="0" applyFont="1" applyFill="1" applyBorder="1" applyAlignment="1">
      <alignment horizontal="center" vertical="top"/>
    </xf>
    <xf numFmtId="0" fontId="166" fillId="54" borderId="7" xfId="0" applyFont="1" applyFill="1" applyBorder="1" applyAlignment="1">
      <alignment horizontal="center" vertical="center"/>
    </xf>
    <xf numFmtId="0" fontId="170" fillId="54" borderId="64" xfId="0" applyFont="1" applyFill="1" applyBorder="1" applyAlignment="1">
      <alignment horizontal="center" vertical="top"/>
    </xf>
    <xf numFmtId="0" fontId="170" fillId="54" borderId="8" xfId="0" applyFont="1" applyFill="1" applyBorder="1" applyAlignment="1">
      <alignment horizontal="center" vertical="top"/>
    </xf>
    <xf numFmtId="0" fontId="170" fillId="54" borderId="9" xfId="0" applyFont="1" applyFill="1" applyBorder="1" applyAlignment="1">
      <alignment horizontal="center" vertical="top"/>
    </xf>
    <xf numFmtId="0" fontId="183" fillId="54" borderId="69" xfId="0" applyFont="1" applyFill="1" applyBorder="1" applyAlignment="1">
      <alignment horizontal="center"/>
    </xf>
    <xf numFmtId="0" fontId="183" fillId="54" borderId="64" xfId="0" applyFont="1" applyFill="1" applyBorder="1" applyAlignment="1">
      <alignment horizontal="center"/>
    </xf>
    <xf numFmtId="0" fontId="183" fillId="54" borderId="62" xfId="0" applyFont="1" applyFill="1" applyBorder="1" applyAlignment="1">
      <alignment horizontal="center"/>
    </xf>
    <xf numFmtId="0" fontId="183" fillId="54" borderId="8" xfId="0" applyFont="1" applyFill="1" applyBorder="1" applyAlignment="1">
      <alignment horizontal="center"/>
    </xf>
    <xf numFmtId="0" fontId="184" fillId="54" borderId="64" xfId="0" applyFont="1" applyFill="1" applyBorder="1" applyAlignment="1">
      <alignment horizontal="center" vertical="top"/>
    </xf>
    <xf numFmtId="0" fontId="184" fillId="54" borderId="62" xfId="0" applyFont="1" applyFill="1" applyBorder="1" applyAlignment="1">
      <alignment horizontal="center" vertical="top"/>
    </xf>
    <xf numFmtId="0" fontId="184" fillId="54" borderId="69" xfId="0" applyFont="1" applyFill="1" applyBorder="1" applyAlignment="1">
      <alignment horizontal="center" vertical="top"/>
    </xf>
    <xf numFmtId="0" fontId="184" fillId="54" borderId="8" xfId="0" applyFont="1" applyFill="1" applyBorder="1" applyAlignment="1">
      <alignment horizontal="center" vertical="top"/>
    </xf>
    <xf numFmtId="0" fontId="166" fillId="36" borderId="8" xfId="0" applyFont="1" applyFill="1" applyBorder="1" applyAlignment="1">
      <alignment horizontal="center" vertical="center"/>
    </xf>
    <xf numFmtId="0" fontId="183" fillId="36" borderId="8" xfId="0" applyFont="1" applyFill="1" applyBorder="1" applyAlignment="1">
      <alignment horizontal="center"/>
    </xf>
    <xf numFmtId="0" fontId="164" fillId="36" borderId="8" xfId="0" applyFont="1" applyFill="1" applyBorder="1" applyAlignment="1">
      <alignment vertical="center"/>
    </xf>
    <xf numFmtId="0" fontId="181" fillId="36" borderId="8" xfId="0" applyFont="1" applyFill="1" applyBorder="1" applyAlignment="1">
      <alignment horizontal="center" vertical="top"/>
    </xf>
    <xf numFmtId="0" fontId="164" fillId="36" borderId="8" xfId="0" applyFont="1" applyFill="1" applyBorder="1" applyAlignment="1">
      <alignment horizontal="center" vertical="center"/>
    </xf>
    <xf numFmtId="0" fontId="182" fillId="36" borderId="8" xfId="0" applyFont="1" applyFill="1" applyBorder="1" applyAlignment="1">
      <alignment horizontal="center"/>
    </xf>
    <xf numFmtId="0" fontId="39" fillId="27" borderId="10" xfId="0" applyFont="1" applyFill="1" applyBorder="1" applyAlignment="1">
      <alignment vertical="top" wrapText="1"/>
    </xf>
    <xf numFmtId="0" fontId="99" fillId="32" borderId="9" xfId="0" applyFont="1" applyFill="1" applyBorder="1" applyAlignment="1">
      <alignment vertical="top" wrapText="1"/>
    </xf>
    <xf numFmtId="0" fontId="99" fillId="32" borderId="6" xfId="0" applyFont="1" applyFill="1" applyBorder="1" applyAlignment="1">
      <alignment vertical="top" wrapText="1"/>
    </xf>
    <xf numFmtId="0" fontId="39" fillId="55" borderId="9" xfId="0" applyFont="1" applyFill="1" applyBorder="1" applyAlignment="1">
      <alignment vertical="top" wrapText="1"/>
    </xf>
    <xf numFmtId="0" fontId="39" fillId="55" borderId="6" xfId="0" applyFont="1" applyFill="1" applyBorder="1" applyAlignment="1">
      <alignment vertical="top" wrapText="1"/>
    </xf>
    <xf numFmtId="0" fontId="99" fillId="34" borderId="9" xfId="0" applyFont="1" applyFill="1" applyBorder="1" applyAlignment="1">
      <alignment vertical="top" wrapText="1"/>
    </xf>
    <xf numFmtId="0" fontId="99" fillId="34" borderId="6" xfId="0" applyFont="1" applyFill="1" applyBorder="1" applyAlignment="1">
      <alignment vertical="top" wrapText="1"/>
    </xf>
    <xf numFmtId="0" fontId="39" fillId="30" borderId="6" xfId="0" applyFont="1" applyFill="1" applyBorder="1" applyAlignment="1">
      <alignment vertical="top" wrapText="1"/>
    </xf>
    <xf numFmtId="0" fontId="39" fillId="29" borderId="6" xfId="0" applyFont="1" applyFill="1" applyBorder="1" applyAlignment="1">
      <alignment vertical="top" wrapText="1"/>
    </xf>
    <xf numFmtId="0" fontId="39" fillId="29" borderId="9" xfId="0" applyFont="1" applyFill="1" applyBorder="1" applyAlignment="1">
      <alignment vertical="top" wrapText="1"/>
    </xf>
    <xf numFmtId="0" fontId="99" fillId="31" borderId="10" xfId="0" applyFont="1" applyFill="1" applyBorder="1" applyAlignment="1">
      <alignment vertical="top" wrapText="1"/>
    </xf>
    <xf numFmtId="0" fontId="32" fillId="11" borderId="0" xfId="0" applyFont="1" applyFill="1" applyAlignment="1">
      <alignment horizontal="center" vertical="center" wrapText="1"/>
    </xf>
    <xf numFmtId="0" fontId="207" fillId="0" borderId="0" xfId="0" applyFont="1" applyAlignment="1">
      <alignment vertical="top"/>
    </xf>
    <xf numFmtId="1" fontId="87" fillId="0" borderId="0" xfId="0" applyNumberFormat="1" applyFont="1" applyAlignment="1">
      <alignment horizontal="left" vertical="center"/>
    </xf>
    <xf numFmtId="16" fontId="0" fillId="0" borderId="12" xfId="0" applyNumberFormat="1" applyBorder="1" applyAlignment="1">
      <alignment horizontal="center" vertical="center"/>
    </xf>
    <xf numFmtId="16" fontId="13" fillId="0" borderId="12" xfId="0" applyNumberFormat="1" applyFont="1" applyBorder="1" applyAlignment="1">
      <alignment horizontal="center" vertical="center"/>
    </xf>
    <xf numFmtId="16" fontId="18" fillId="0" borderId="12" xfId="0" applyNumberFormat="1" applyFont="1" applyBorder="1" applyAlignment="1">
      <alignment horizontal="center" vertical="center"/>
    </xf>
    <xf numFmtId="0" fontId="143" fillId="0" borderId="12" xfId="0" applyFont="1" applyBorder="1" applyAlignment="1">
      <alignment horizontal="center" vertical="center"/>
    </xf>
    <xf numFmtId="16" fontId="100" fillId="0" borderId="12" xfId="0" applyNumberFormat="1" applyFont="1" applyBorder="1" applyAlignment="1">
      <alignment horizontal="center" vertical="center"/>
    </xf>
    <xf numFmtId="16" fontId="100" fillId="0" borderId="15" xfId="0" applyNumberFormat="1" applyFont="1" applyBorder="1" applyAlignment="1">
      <alignment horizontal="center" vertical="center"/>
    </xf>
    <xf numFmtId="16" fontId="0" fillId="0" borderId="15" xfId="0" applyNumberFormat="1" applyBorder="1" applyAlignment="1">
      <alignment horizontal="center" vertical="center"/>
    </xf>
    <xf numFmtId="16" fontId="18" fillId="16" borderId="12" xfId="0" applyNumberFormat="1" applyFont="1" applyFill="1" applyBorder="1" applyAlignment="1">
      <alignment horizontal="center" vertical="center"/>
    </xf>
    <xf numFmtId="0" fontId="113" fillId="0" borderId="0" xfId="0" applyFont="1"/>
    <xf numFmtId="0" fontId="126" fillId="0" borderId="0" xfId="0" applyFont="1"/>
    <xf numFmtId="0" fontId="94" fillId="39" borderId="13" xfId="0" applyFont="1" applyFill="1" applyBorder="1" applyAlignment="1">
      <alignment vertical="center"/>
    </xf>
    <xf numFmtId="0" fontId="94" fillId="39" borderId="0" xfId="0" applyFont="1" applyFill="1" applyAlignment="1">
      <alignment horizontal="center" vertical="center"/>
    </xf>
    <xf numFmtId="0" fontId="34" fillId="5" borderId="11" xfId="0" applyFont="1" applyFill="1" applyBorder="1" applyAlignment="1">
      <alignment horizontal="center"/>
    </xf>
    <xf numFmtId="0" fontId="211" fillId="0" borderId="0" xfId="0" applyFont="1" applyAlignment="1">
      <alignment horizontal="left" vertical="center"/>
    </xf>
    <xf numFmtId="0" fontId="126" fillId="0" borderId="0" xfId="0" applyFont="1" applyAlignment="1">
      <alignment horizontal="left"/>
    </xf>
    <xf numFmtId="0" fontId="68" fillId="0" borderId="0" xfId="0" applyFont="1" applyAlignment="1">
      <alignment horizontal="left" vertical="center"/>
    </xf>
    <xf numFmtId="0" fontId="212" fillId="0" borderId="0" xfId="0" applyFont="1"/>
    <xf numFmtId="0" fontId="24" fillId="0" borderId="1" xfId="0" applyFont="1" applyBorder="1" applyAlignment="1">
      <alignment vertical="center"/>
    </xf>
    <xf numFmtId="0" fontId="24" fillId="0" borderId="13" xfId="0" applyFont="1" applyBorder="1" applyAlignment="1">
      <alignment vertical="center"/>
    </xf>
    <xf numFmtId="0" fontId="24" fillId="0" borderId="40" xfId="0" applyFont="1" applyBorder="1" applyAlignment="1">
      <alignment vertical="center"/>
    </xf>
    <xf numFmtId="0" fontId="21" fillId="0" borderId="0" xfId="0" applyFont="1" applyAlignment="1">
      <alignment horizontal="center"/>
    </xf>
    <xf numFmtId="0" fontId="39" fillId="27" borderId="15" xfId="0" applyFont="1" applyFill="1" applyBorder="1" applyAlignment="1">
      <alignment vertical="top" wrapText="1"/>
    </xf>
    <xf numFmtId="0" fontId="39" fillId="36" borderId="15" xfId="0" applyFont="1" applyFill="1" applyBorder="1" applyAlignment="1">
      <alignment vertical="top" wrapText="1"/>
    </xf>
    <xf numFmtId="0" fontId="99" fillId="31" borderId="4" xfId="0" applyFont="1" applyFill="1" applyBorder="1" applyAlignment="1">
      <alignment vertical="top" wrapText="1"/>
    </xf>
    <xf numFmtId="0" fontId="39" fillId="29" borderId="4" xfId="0" applyFont="1" applyFill="1" applyBorder="1" applyAlignment="1">
      <alignment vertical="top" wrapText="1"/>
    </xf>
    <xf numFmtId="0" fontId="39" fillId="30" borderId="15" xfId="0" applyFont="1" applyFill="1" applyBorder="1" applyAlignment="1">
      <alignment vertical="top" wrapText="1"/>
    </xf>
    <xf numFmtId="0" fontId="99" fillId="34" borderId="4" xfId="0" applyFont="1" applyFill="1" applyBorder="1" applyAlignment="1">
      <alignment vertical="top" wrapText="1"/>
    </xf>
    <xf numFmtId="0" fontId="39" fillId="55" borderId="4" xfId="0" applyFont="1" applyFill="1" applyBorder="1" applyAlignment="1">
      <alignment vertical="top" wrapText="1"/>
    </xf>
    <xf numFmtId="0" fontId="99" fillId="32" borderId="4" xfId="0" applyFont="1" applyFill="1" applyBorder="1" applyAlignment="1">
      <alignment vertical="top" wrapText="1"/>
    </xf>
    <xf numFmtId="0" fontId="39" fillId="27" borderId="11" xfId="0" applyFont="1" applyFill="1" applyBorder="1" applyAlignment="1">
      <alignment vertical="top" wrapText="1"/>
    </xf>
    <xf numFmtId="0" fontId="39" fillId="27" borderId="6" xfId="0" applyFont="1" applyFill="1" applyBorder="1" applyAlignment="1">
      <alignment vertical="top" wrapText="1"/>
    </xf>
    <xf numFmtId="0" fontId="198" fillId="0" borderId="17" xfId="0" applyFont="1" applyBorder="1" applyAlignment="1">
      <alignment horizontal="center" vertical="top" wrapText="1"/>
    </xf>
    <xf numFmtId="0" fontId="198" fillId="11" borderId="17" xfId="0" applyFont="1" applyFill="1" applyBorder="1" applyAlignment="1">
      <alignment horizontal="center" vertical="top" wrapText="1"/>
    </xf>
    <xf numFmtId="0" fontId="29" fillId="22" borderId="6" xfId="0" applyFont="1" applyFill="1" applyBorder="1" applyAlignment="1">
      <alignment vertical="center" wrapText="1"/>
    </xf>
    <xf numFmtId="0" fontId="29" fillId="27" borderId="6" xfId="0" applyFont="1" applyFill="1" applyBorder="1" applyAlignment="1">
      <alignment vertical="center" wrapText="1"/>
    </xf>
    <xf numFmtId="0" fontId="39" fillId="20" borderId="6" xfId="0" applyFont="1" applyFill="1" applyBorder="1" applyAlignment="1">
      <alignment vertical="center" wrapText="1"/>
    </xf>
    <xf numFmtId="0" fontId="127" fillId="5" borderId="32" xfId="0" applyFont="1" applyFill="1" applyBorder="1" applyAlignment="1">
      <alignment horizontal="center"/>
    </xf>
    <xf numFmtId="0" fontId="119" fillId="5" borderId="72" xfId="0" applyFont="1" applyFill="1" applyBorder="1" applyAlignment="1">
      <alignment horizontal="center"/>
    </xf>
    <xf numFmtId="0" fontId="16" fillId="0" borderId="0" xfId="1"/>
    <xf numFmtId="0" fontId="34" fillId="0" borderId="0" xfId="0" applyFont="1" applyAlignment="1">
      <alignment horizontal="center" vertical="center" wrapText="1"/>
    </xf>
    <xf numFmtId="0" fontId="127" fillId="5" borderId="71" xfId="0" applyFont="1" applyFill="1" applyBorder="1" applyAlignment="1">
      <alignment horizontal="center"/>
    </xf>
    <xf numFmtId="0" fontId="119" fillId="5" borderId="50" xfId="0" applyFont="1" applyFill="1" applyBorder="1" applyAlignment="1">
      <alignment horizontal="center"/>
    </xf>
    <xf numFmtId="0" fontId="24" fillId="0" borderId="17" xfId="0" applyFont="1" applyBorder="1" applyAlignment="1">
      <alignment horizontal="center" vertical="center"/>
    </xf>
    <xf numFmtId="0" fontId="37" fillId="0" borderId="0" xfId="0" applyFont="1"/>
    <xf numFmtId="0" fontId="125" fillId="0" borderId="2" xfId="0" applyFont="1" applyBorder="1" applyAlignment="1">
      <alignment vertical="center"/>
    </xf>
    <xf numFmtId="0" fontId="213" fillId="0" borderId="2" xfId="0" applyFont="1" applyBorder="1" applyAlignment="1">
      <alignment vertical="center"/>
    </xf>
    <xf numFmtId="0" fontId="213" fillId="0" borderId="2" xfId="0" applyFont="1" applyBorder="1" applyAlignment="1">
      <alignment horizontal="right" vertical="center" wrapText="1"/>
    </xf>
    <xf numFmtId="0" fontId="125" fillId="0" borderId="2" xfId="0" applyFont="1" applyBorder="1" applyAlignment="1">
      <alignment horizontal="right" vertical="center" wrapText="1"/>
    </xf>
    <xf numFmtId="0" fontId="126" fillId="0" borderId="1" xfId="0" applyFont="1" applyBorder="1" applyAlignment="1">
      <alignment horizontal="center" wrapText="1"/>
    </xf>
    <xf numFmtId="0" fontId="125" fillId="0" borderId="10" xfId="0" applyFont="1" applyBorder="1" applyAlignment="1">
      <alignment horizontal="center" vertical="center" wrapText="1"/>
    </xf>
    <xf numFmtId="0" fontId="214" fillId="0" borderId="2" xfId="0" applyFont="1" applyBorder="1" applyAlignment="1">
      <alignment horizontal="center" vertical="center"/>
    </xf>
    <xf numFmtId="0" fontId="215" fillId="0" borderId="2" xfId="0" applyFont="1" applyBorder="1" applyAlignment="1">
      <alignment vertical="top"/>
    </xf>
    <xf numFmtId="0" fontId="216" fillId="0" borderId="2" xfId="0" applyFont="1" applyBorder="1" applyAlignment="1">
      <alignment horizontal="center" vertical="center"/>
    </xf>
    <xf numFmtId="0" fontId="37" fillId="0" borderId="2" xfId="0" applyFont="1" applyBorder="1" applyAlignment="1">
      <alignment horizontal="left" vertical="top" wrapText="1"/>
    </xf>
    <xf numFmtId="0" fontId="37" fillId="0" borderId="0" xfId="0" applyFont="1" applyAlignment="1">
      <alignment horizontal="left" vertical="top" wrapText="1"/>
    </xf>
    <xf numFmtId="0" fontId="24" fillId="28" borderId="11" xfId="0" applyFont="1" applyFill="1" applyBorder="1" applyAlignment="1">
      <alignment horizontal="center" vertical="center"/>
    </xf>
    <xf numFmtId="0" fontId="0" fillId="2" borderId="7" xfId="0" applyFill="1" applyBorder="1" applyAlignment="1">
      <alignment horizontal="center"/>
    </xf>
    <xf numFmtId="0" fontId="0" fillId="2" borderId="8" xfId="0" applyFill="1" applyBorder="1" applyAlignment="1">
      <alignment horizontal="center"/>
    </xf>
    <xf numFmtId="0" fontId="0" fillId="38" borderId="8" xfId="0" applyFill="1" applyBorder="1" applyAlignment="1">
      <alignment horizontal="center"/>
    </xf>
    <xf numFmtId="0" fontId="0" fillId="3" borderId="10" xfId="0" applyFill="1" applyBorder="1" applyAlignment="1">
      <alignment horizontal="center"/>
    </xf>
    <xf numFmtId="0" fontId="123" fillId="38" borderId="10" xfId="1" applyFont="1" applyFill="1" applyBorder="1" applyAlignment="1">
      <alignment horizontal="center" vertical="center"/>
    </xf>
    <xf numFmtId="0" fontId="208" fillId="39" borderId="7" xfId="1" applyFont="1" applyFill="1" applyBorder="1" applyAlignment="1">
      <alignment horizontal="center" vertical="center"/>
    </xf>
    <xf numFmtId="0" fontId="91" fillId="40" borderId="3" xfId="1" applyFont="1" applyFill="1" applyBorder="1" applyAlignment="1">
      <alignment horizontal="center" vertical="center"/>
    </xf>
    <xf numFmtId="0" fontId="91" fillId="41" borderId="11" xfId="1" applyFont="1" applyFill="1" applyBorder="1" applyAlignment="1">
      <alignment horizontal="center" vertical="center"/>
    </xf>
    <xf numFmtId="1" fontId="133" fillId="0" borderId="32" xfId="0" applyNumberFormat="1" applyFont="1" applyBorder="1" applyAlignment="1">
      <alignment horizontal="center" vertical="center"/>
    </xf>
    <xf numFmtId="1" fontId="129" fillId="5" borderId="71" xfId="0" applyNumberFormat="1" applyFont="1" applyFill="1" applyBorder="1" applyAlignment="1">
      <alignment horizontal="center" vertical="center"/>
    </xf>
    <xf numFmtId="1" fontId="131" fillId="5" borderId="50" xfId="0" applyNumberFormat="1" applyFont="1" applyFill="1" applyBorder="1" applyAlignment="1">
      <alignment horizontal="center" vertical="center"/>
    </xf>
    <xf numFmtId="1" fontId="129" fillId="5" borderId="32" xfId="0" applyNumberFormat="1" applyFont="1" applyFill="1" applyBorder="1" applyAlignment="1">
      <alignment horizontal="center" vertical="center"/>
    </xf>
    <xf numFmtId="1" fontId="131" fillId="5" borderId="72" xfId="0" applyNumberFormat="1" applyFont="1" applyFill="1" applyBorder="1" applyAlignment="1">
      <alignment horizontal="center" vertical="center"/>
    </xf>
    <xf numFmtId="0" fontId="119" fillId="28" borderId="70" xfId="0" applyFont="1" applyFill="1" applyBorder="1"/>
    <xf numFmtId="0" fontId="127" fillId="28" borderId="63" xfId="1" applyFont="1" applyFill="1" applyBorder="1"/>
    <xf numFmtId="0" fontId="127" fillId="6" borderId="63" xfId="0" applyFont="1" applyFill="1" applyBorder="1"/>
    <xf numFmtId="1" fontId="120" fillId="0" borderId="72" xfId="0" applyNumberFormat="1" applyFont="1" applyBorder="1" applyAlignment="1">
      <alignment horizontal="center" vertical="center"/>
    </xf>
    <xf numFmtId="0" fontId="132" fillId="5" borderId="50" xfId="0" applyFont="1" applyFill="1" applyBorder="1" applyAlignment="1">
      <alignment horizontal="center"/>
    </xf>
    <xf numFmtId="0" fontId="119" fillId="5" borderId="49" xfId="0" applyFont="1" applyFill="1" applyBorder="1" applyAlignment="1">
      <alignment horizontal="center"/>
    </xf>
    <xf numFmtId="0" fontId="90" fillId="7" borderId="7" xfId="0" applyFont="1" applyFill="1" applyBorder="1"/>
    <xf numFmtId="0" fontId="121" fillId="7" borderId="7" xfId="0" applyFont="1" applyFill="1" applyBorder="1" applyAlignment="1">
      <alignment horizontal="right"/>
    </xf>
    <xf numFmtId="0" fontId="12" fillId="0" borderId="0" xfId="0" applyFont="1"/>
    <xf numFmtId="0" fontId="94" fillId="7" borderId="2" xfId="0" applyFont="1" applyFill="1" applyBorder="1" applyAlignment="1">
      <alignment horizontal="center" vertical="center"/>
    </xf>
    <xf numFmtId="0" fontId="218" fillId="7" borderId="1" xfId="0" applyFont="1" applyFill="1" applyBorder="1" applyAlignment="1">
      <alignment horizontal="center" vertical="center" wrapText="1"/>
    </xf>
    <xf numFmtId="0" fontId="12" fillId="0" borderId="0" xfId="0" applyFont="1" applyAlignment="1">
      <alignment horizontal="left" vertical="top" wrapText="1"/>
    </xf>
    <xf numFmtId="0" fontId="218" fillId="2" borderId="27" xfId="0" applyFont="1" applyFill="1" applyBorder="1" applyAlignment="1">
      <alignment horizontal="center" vertical="center" wrapText="1"/>
    </xf>
    <xf numFmtId="0" fontId="218" fillId="7" borderId="7" xfId="0" applyFont="1" applyFill="1" applyBorder="1" applyAlignment="1">
      <alignment horizontal="center" vertical="center" wrapText="1"/>
    </xf>
    <xf numFmtId="0" fontId="218" fillId="7" borderId="2" xfId="0" applyFont="1" applyFill="1" applyBorder="1" applyAlignment="1">
      <alignment horizontal="center" vertical="center" wrapText="1"/>
    </xf>
    <xf numFmtId="0" fontId="218" fillId="7" borderId="8" xfId="0" applyFont="1" applyFill="1" applyBorder="1" applyAlignment="1">
      <alignment horizontal="center" vertical="center" wrapText="1"/>
    </xf>
    <xf numFmtId="0" fontId="218" fillId="7" borderId="55" xfId="0" applyFont="1" applyFill="1" applyBorder="1" applyAlignment="1">
      <alignment horizontal="center" vertical="center" wrapText="1"/>
    </xf>
    <xf numFmtId="0" fontId="119" fillId="5" borderId="22" xfId="0" applyFont="1" applyFill="1" applyBorder="1" applyAlignment="1">
      <alignment horizontal="center"/>
    </xf>
    <xf numFmtId="0" fontId="118" fillId="5" borderId="50" xfId="0" applyFont="1" applyFill="1" applyBorder="1" applyAlignment="1">
      <alignment horizontal="center"/>
    </xf>
    <xf numFmtId="2" fontId="24" fillId="0" borderId="17" xfId="0" applyNumberFormat="1" applyFont="1" applyBorder="1" applyAlignment="1">
      <alignment horizontal="center" vertical="center"/>
    </xf>
    <xf numFmtId="2" fontId="24" fillId="0" borderId="17" xfId="0" applyNumberFormat="1" applyFont="1" applyBorder="1" applyAlignment="1">
      <alignment horizontal="center" vertical="center" wrapText="1"/>
    </xf>
    <xf numFmtId="0" fontId="121" fillId="0" borderId="17" xfId="0" applyFont="1" applyBorder="1" applyAlignment="1">
      <alignment horizontal="center" vertical="center"/>
    </xf>
    <xf numFmtId="166" fontId="121" fillId="0" borderId="17" xfId="0" applyNumberFormat="1" applyFont="1" applyBorder="1" applyAlignment="1">
      <alignment horizontal="center" vertical="center"/>
    </xf>
    <xf numFmtId="1" fontId="24" fillId="0" borderId="17" xfId="0" applyNumberFormat="1" applyFont="1" applyBorder="1" applyAlignment="1">
      <alignment horizontal="center" vertical="center" wrapText="1"/>
    </xf>
    <xf numFmtId="0" fontId="33" fillId="13" borderId="10" xfId="0" applyFont="1" applyFill="1" applyBorder="1" applyAlignment="1">
      <alignment horizontal="center"/>
    </xf>
    <xf numFmtId="0" fontId="33" fillId="13" borderId="12" xfId="0" applyFont="1" applyFill="1" applyBorder="1" applyAlignment="1">
      <alignment horizontal="center"/>
    </xf>
    <xf numFmtId="0" fontId="33" fillId="16" borderId="10" xfId="1" applyFont="1" applyFill="1" applyBorder="1" applyAlignment="1">
      <alignment horizontal="center"/>
    </xf>
    <xf numFmtId="0" fontId="33" fillId="16" borderId="12" xfId="0" applyFont="1" applyFill="1" applyBorder="1" applyAlignment="1">
      <alignment horizontal="center"/>
    </xf>
    <xf numFmtId="0" fontId="34" fillId="16" borderId="67" xfId="0" applyFont="1" applyFill="1" applyBorder="1" applyAlignment="1">
      <alignment horizontal="center"/>
    </xf>
    <xf numFmtId="0" fontId="34" fillId="16" borderId="68" xfId="0" applyFont="1" applyFill="1" applyBorder="1" applyAlignment="1">
      <alignment horizontal="center"/>
    </xf>
    <xf numFmtId="0" fontId="127" fillId="43" borderId="70" xfId="0" applyFont="1" applyFill="1" applyBorder="1"/>
    <xf numFmtId="0" fontId="127" fillId="43" borderId="71" xfId="0" applyFont="1" applyFill="1" applyBorder="1" applyAlignment="1">
      <alignment horizontal="center"/>
    </xf>
    <xf numFmtId="0" fontId="119" fillId="43" borderId="63" xfId="0" applyFont="1" applyFill="1" applyBorder="1"/>
    <xf numFmtId="0" fontId="119" fillId="43" borderId="72" xfId="0" applyFont="1" applyFill="1" applyBorder="1" applyAlignment="1">
      <alignment horizontal="center"/>
    </xf>
    <xf numFmtId="0" fontId="127" fillId="43" borderId="30" xfId="0" applyFont="1" applyFill="1" applyBorder="1" applyAlignment="1">
      <alignment horizontal="center"/>
    </xf>
    <xf numFmtId="0" fontId="119" fillId="43" borderId="49" xfId="0" applyFont="1" applyFill="1" applyBorder="1" applyAlignment="1">
      <alignment horizontal="center"/>
    </xf>
    <xf numFmtId="0" fontId="119" fillId="43" borderId="63" xfId="1" applyFont="1" applyFill="1" applyBorder="1"/>
    <xf numFmtId="0" fontId="119" fillId="43" borderId="72" xfId="0" applyFont="1" applyFill="1" applyBorder="1" applyAlignment="1">
      <alignment horizontal="center" vertical="center"/>
    </xf>
    <xf numFmtId="1" fontId="120" fillId="43" borderId="49" xfId="0" applyNumberFormat="1" applyFont="1" applyFill="1" applyBorder="1" applyAlignment="1">
      <alignment horizontal="center" vertical="center"/>
    </xf>
    <xf numFmtId="0" fontId="127" fillId="43" borderId="7" xfId="0" applyFont="1" applyFill="1" applyBorder="1"/>
    <xf numFmtId="0" fontId="119" fillId="43" borderId="63" xfId="0" applyFont="1" applyFill="1" applyBorder="1" applyAlignment="1">
      <alignment vertical="center" wrapText="1"/>
    </xf>
    <xf numFmtId="0" fontId="118" fillId="5" borderId="72" xfId="0" applyFont="1" applyFill="1" applyBorder="1" applyAlignment="1">
      <alignment horizontal="center"/>
    </xf>
    <xf numFmtId="0" fontId="119" fillId="2" borderId="47" xfId="0" applyFont="1" applyFill="1" applyBorder="1"/>
    <xf numFmtId="0" fontId="108" fillId="5" borderId="11" xfId="0" applyFont="1" applyFill="1" applyBorder="1" applyAlignment="1">
      <alignment horizontal="center"/>
    </xf>
    <xf numFmtId="1" fontId="133" fillId="5" borderId="71" xfId="0" applyNumberFormat="1" applyFont="1" applyFill="1" applyBorder="1" applyAlignment="1">
      <alignment horizontal="center" vertical="center"/>
    </xf>
    <xf numFmtId="0" fontId="119" fillId="5" borderId="72" xfId="0" applyFont="1" applyFill="1" applyBorder="1" applyAlignment="1">
      <alignment horizontal="center" vertical="center"/>
    </xf>
    <xf numFmtId="0" fontId="127" fillId="44" borderId="70" xfId="0" applyFont="1" applyFill="1" applyBorder="1"/>
    <xf numFmtId="0" fontId="127" fillId="44" borderId="32" xfId="0" applyFont="1" applyFill="1" applyBorder="1" applyAlignment="1">
      <alignment horizontal="center"/>
    </xf>
    <xf numFmtId="0" fontId="119" fillId="44" borderId="63" xfId="1" applyFont="1" applyFill="1" applyBorder="1"/>
    <xf numFmtId="0" fontId="119" fillId="44" borderId="50" xfId="0" applyFont="1" applyFill="1" applyBorder="1" applyAlignment="1">
      <alignment horizontal="center"/>
    </xf>
    <xf numFmtId="0" fontId="0" fillId="2" borderId="10" xfId="0" applyFill="1" applyBorder="1" applyAlignment="1">
      <alignment horizontal="center" vertical="center"/>
    </xf>
    <xf numFmtId="0" fontId="0" fillId="2" borderId="10" xfId="0" applyFill="1" applyBorder="1" applyAlignment="1">
      <alignment horizontal="center"/>
    </xf>
    <xf numFmtId="0" fontId="35" fillId="2" borderId="10" xfId="0" applyFont="1" applyFill="1" applyBorder="1" applyAlignment="1">
      <alignment horizontal="center"/>
    </xf>
    <xf numFmtId="0" fontId="118" fillId="5" borderId="72" xfId="0" applyFont="1" applyFill="1" applyBorder="1" applyAlignment="1">
      <alignment horizontal="center" vertical="center"/>
    </xf>
    <xf numFmtId="1" fontId="118" fillId="0" borderId="50" xfId="0" applyNumberFormat="1" applyFont="1" applyBorder="1" applyAlignment="1">
      <alignment horizontal="center" vertical="center"/>
    </xf>
    <xf numFmtId="1" fontId="219" fillId="0" borderId="32" xfId="0" applyNumberFormat="1" applyFont="1" applyBorder="1" applyAlignment="1">
      <alignment horizontal="center" vertical="center"/>
    </xf>
    <xf numFmtId="1" fontId="219" fillId="0" borderId="56" xfId="0" applyNumberFormat="1" applyFont="1" applyBorder="1" applyAlignment="1">
      <alignment horizontal="center" vertical="center"/>
    </xf>
    <xf numFmtId="0" fontId="127" fillId="0" borderId="30" xfId="0" applyFont="1" applyBorder="1" applyAlignment="1">
      <alignment horizontal="center"/>
    </xf>
    <xf numFmtId="0" fontId="127" fillId="5" borderId="43" xfId="0" applyFont="1" applyFill="1" applyBorder="1" applyAlignment="1">
      <alignment horizontal="center" vertical="center"/>
    </xf>
    <xf numFmtId="1" fontId="132" fillId="5" borderId="24" xfId="0" applyNumberFormat="1" applyFont="1" applyFill="1" applyBorder="1" applyAlignment="1">
      <alignment horizontal="center" vertical="center"/>
    </xf>
    <xf numFmtId="0" fontId="118" fillId="43" borderId="64" xfId="0" applyFont="1" applyFill="1" applyBorder="1" applyAlignment="1">
      <alignment vertical="center"/>
    </xf>
    <xf numFmtId="0" fontId="118" fillId="43" borderId="43" xfId="0" applyFont="1" applyFill="1" applyBorder="1" applyAlignment="1">
      <alignment horizontal="center"/>
    </xf>
    <xf numFmtId="0" fontId="127" fillId="43" borderId="64" xfId="1" applyFont="1" applyFill="1" applyBorder="1"/>
    <xf numFmtId="0" fontId="127" fillId="43" borderId="56" xfId="0" applyFont="1" applyFill="1" applyBorder="1" applyAlignment="1">
      <alignment horizontal="center"/>
    </xf>
    <xf numFmtId="0" fontId="118" fillId="43" borderId="69" xfId="0" applyFont="1" applyFill="1" applyBorder="1"/>
    <xf numFmtId="0" fontId="118" fillId="43" borderId="24" xfId="0" applyFont="1" applyFill="1" applyBorder="1" applyAlignment="1">
      <alignment horizontal="center"/>
    </xf>
    <xf numFmtId="0" fontId="119" fillId="43" borderId="69" xfId="0" applyFont="1" applyFill="1" applyBorder="1"/>
    <xf numFmtId="0" fontId="119" fillId="43" borderId="22" xfId="0" applyFont="1" applyFill="1" applyBorder="1" applyAlignment="1">
      <alignment horizontal="center"/>
    </xf>
    <xf numFmtId="1" fontId="127" fillId="43" borderId="71" xfId="0" applyNumberFormat="1" applyFont="1" applyFill="1" applyBorder="1" applyAlignment="1">
      <alignment horizontal="center" vertical="center"/>
    </xf>
    <xf numFmtId="0" fontId="119" fillId="43" borderId="22" xfId="0" applyFont="1" applyFill="1" applyBorder="1" applyAlignment="1">
      <alignment horizontal="center" vertical="center"/>
    </xf>
    <xf numFmtId="0" fontId="35" fillId="43" borderId="10" xfId="0" applyFont="1" applyFill="1" applyBorder="1" applyAlignment="1">
      <alignment horizontal="center"/>
    </xf>
    <xf numFmtId="0" fontId="119" fillId="50" borderId="70" xfId="0" applyFont="1" applyFill="1" applyBorder="1"/>
    <xf numFmtId="0" fontId="119" fillId="50" borderId="69" xfId="0" applyFont="1" applyFill="1" applyBorder="1"/>
    <xf numFmtId="0" fontId="119" fillId="50" borderId="70" xfId="0" applyFont="1" applyFill="1" applyBorder="1" applyAlignment="1">
      <alignment horizontal="left"/>
    </xf>
    <xf numFmtId="0" fontId="119" fillId="50" borderId="63" xfId="0" applyFont="1" applyFill="1" applyBorder="1" applyAlignment="1">
      <alignment horizontal="left"/>
    </xf>
    <xf numFmtId="0" fontId="119" fillId="50" borderId="63" xfId="0" applyFont="1" applyFill="1" applyBorder="1"/>
    <xf numFmtId="0" fontId="119" fillId="50" borderId="64" xfId="0" applyFont="1" applyFill="1" applyBorder="1"/>
    <xf numFmtId="0" fontId="34" fillId="8" borderId="32" xfId="0" applyFont="1" applyFill="1" applyBorder="1" applyAlignment="1">
      <alignment horizontal="center"/>
    </xf>
    <xf numFmtId="0" fontId="24" fillId="8" borderId="24" xfId="0" applyFont="1" applyFill="1" applyBorder="1" applyAlignment="1">
      <alignment horizontal="center"/>
    </xf>
    <xf numFmtId="0" fontId="127" fillId="8" borderId="43" xfId="0" applyFont="1" applyFill="1" applyBorder="1" applyAlignment="1">
      <alignment horizontal="center"/>
    </xf>
    <xf numFmtId="0" fontId="118" fillId="8" borderId="50" xfId="0" applyFont="1" applyFill="1" applyBorder="1" applyAlignment="1">
      <alignment horizontal="center"/>
    </xf>
    <xf numFmtId="0" fontId="34" fillId="8" borderId="72" xfId="0" applyFont="1" applyFill="1" applyBorder="1" applyAlignment="1">
      <alignment horizontal="center"/>
    </xf>
    <xf numFmtId="0" fontId="128" fillId="8" borderId="30" xfId="0" applyFont="1" applyFill="1" applyBorder="1" applyAlignment="1">
      <alignment horizontal="center"/>
    </xf>
    <xf numFmtId="0" fontId="33" fillId="27" borderId="8" xfId="0" applyFont="1" applyFill="1" applyBorder="1" applyAlignment="1">
      <alignment horizontal="center"/>
    </xf>
    <xf numFmtId="0" fontId="33" fillId="27" borderId="2" xfId="0" applyFont="1" applyFill="1" applyBorder="1" applyAlignment="1">
      <alignment horizontal="center"/>
    </xf>
    <xf numFmtId="0" fontId="34" fillId="27" borderId="59" xfId="0" applyFont="1" applyFill="1" applyBorder="1" applyAlignment="1">
      <alignment horizontal="center"/>
    </xf>
    <xf numFmtId="1" fontId="220" fillId="5" borderId="50" xfId="0" applyNumberFormat="1" applyFont="1" applyFill="1" applyBorder="1" applyAlignment="1">
      <alignment horizontal="center" vertical="center"/>
    </xf>
    <xf numFmtId="1" fontId="219" fillId="5" borderId="71" xfId="0" applyNumberFormat="1" applyFont="1" applyFill="1" applyBorder="1" applyAlignment="1">
      <alignment horizontal="center" vertical="center"/>
    </xf>
    <xf numFmtId="0" fontId="24" fillId="5" borderId="72" xfId="0" applyFont="1" applyFill="1" applyBorder="1" applyAlignment="1">
      <alignment horizontal="center"/>
    </xf>
    <xf numFmtId="0" fontId="34" fillId="5" borderId="30" xfId="0" applyFont="1" applyFill="1" applyBorder="1" applyAlignment="1">
      <alignment horizontal="center"/>
    </xf>
    <xf numFmtId="0" fontId="89" fillId="0" borderId="10" xfId="0" applyFont="1" applyBorder="1" applyAlignment="1">
      <alignment vertical="center"/>
    </xf>
    <xf numFmtId="0" fontId="24" fillId="3" borderId="15" xfId="0" applyFont="1" applyFill="1" applyBorder="1" applyAlignment="1">
      <alignment vertical="center"/>
    </xf>
    <xf numFmtId="0" fontId="24" fillId="3" borderId="12" xfId="0" applyFont="1" applyFill="1" applyBorder="1" applyAlignment="1">
      <alignment horizontal="center" vertical="center"/>
    </xf>
    <xf numFmtId="0" fontId="34" fillId="7" borderId="7" xfId="0" applyFont="1" applyFill="1" applyBorder="1" applyAlignment="1">
      <alignment horizontal="left" wrapText="1"/>
    </xf>
    <xf numFmtId="0" fontId="34" fillId="0" borderId="17" xfId="0" applyFont="1" applyBorder="1" applyAlignment="1">
      <alignment horizontal="left" vertical="center" wrapText="1"/>
    </xf>
    <xf numFmtId="0" fontId="24" fillId="0" borderId="0" xfId="0" applyFont="1" applyAlignment="1">
      <alignment horizontal="left" vertical="top" wrapText="1"/>
    </xf>
    <xf numFmtId="0" fontId="128" fillId="5" borderId="71" xfId="0" applyFont="1" applyFill="1" applyBorder="1" applyAlignment="1">
      <alignment horizontal="center"/>
    </xf>
    <xf numFmtId="0" fontId="34" fillId="5" borderId="50" xfId="0" applyFont="1" applyFill="1" applyBorder="1" applyAlignment="1">
      <alignment horizontal="center"/>
    </xf>
    <xf numFmtId="0" fontId="34" fillId="5" borderId="71" xfId="0" applyFont="1" applyFill="1" applyBorder="1" applyAlignment="1">
      <alignment horizontal="center"/>
    </xf>
    <xf numFmtId="0" fontId="24" fillId="5" borderId="22" xfId="0" applyFont="1" applyFill="1" applyBorder="1" applyAlignment="1">
      <alignment horizontal="center"/>
    </xf>
    <xf numFmtId="0" fontId="16" fillId="0" borderId="58" xfId="1" applyFill="1" applyBorder="1" applyAlignment="1">
      <alignment vertical="center" wrapText="1"/>
    </xf>
    <xf numFmtId="0" fontId="16" fillId="0" borderId="45" xfId="1" applyFill="1" applyBorder="1" applyAlignment="1">
      <alignment vertical="center"/>
    </xf>
    <xf numFmtId="0" fontId="218" fillId="7" borderId="52" xfId="0" applyFont="1" applyFill="1" applyBorder="1" applyAlignment="1">
      <alignment horizontal="center" vertical="center" wrapText="1"/>
    </xf>
    <xf numFmtId="0" fontId="218" fillId="7" borderId="54" xfId="0" applyFont="1" applyFill="1" applyBorder="1" applyAlignment="1">
      <alignment horizontal="center" vertical="center" wrapText="1"/>
    </xf>
    <xf numFmtId="0" fontId="218" fillId="7" borderId="7" xfId="0" applyFont="1" applyFill="1" applyBorder="1" applyAlignment="1">
      <alignment horizontal="center" vertical="center"/>
    </xf>
    <xf numFmtId="0" fontId="94" fillId="7" borderId="7" xfId="0" applyFont="1" applyFill="1" applyBorder="1" applyAlignment="1">
      <alignment horizontal="center" vertical="center"/>
    </xf>
    <xf numFmtId="0" fontId="24" fillId="7" borderId="8" xfId="0" applyFont="1" applyFill="1" applyBorder="1" applyAlignment="1">
      <alignment horizontal="left" vertical="center" wrapText="1"/>
    </xf>
    <xf numFmtId="0" fontId="86" fillId="0" borderId="59" xfId="0" applyFont="1" applyBorder="1" applyAlignment="1">
      <alignment horizontal="center" vertical="center"/>
    </xf>
    <xf numFmtId="0" fontId="86" fillId="0" borderId="60" xfId="0" applyFont="1" applyBorder="1" applyAlignment="1">
      <alignment horizontal="center" vertical="center"/>
    </xf>
    <xf numFmtId="0" fontId="24" fillId="0" borderId="73" xfId="0" applyFont="1" applyBorder="1" applyAlignment="1">
      <alignment horizontal="center" vertical="center"/>
    </xf>
    <xf numFmtId="0" fontId="86" fillId="0" borderId="9" xfId="0" applyFont="1" applyBorder="1" applyAlignment="1">
      <alignment horizontal="center" vertical="center"/>
    </xf>
    <xf numFmtId="9" fontId="86" fillId="0" borderId="59" xfId="1713" applyFont="1" applyFill="1" applyBorder="1" applyAlignment="1">
      <alignment horizontal="center" vertical="center"/>
    </xf>
    <xf numFmtId="164" fontId="24" fillId="0" borderId="60" xfId="0" applyNumberFormat="1" applyFont="1" applyBorder="1" applyAlignment="1">
      <alignment horizontal="center" vertical="center" wrapText="1"/>
    </xf>
    <xf numFmtId="0" fontId="0" fillId="0" borderId="74" xfId="0" applyBorder="1" applyAlignment="1">
      <alignment horizontal="center" vertical="center" wrapText="1"/>
    </xf>
    <xf numFmtId="0" fontId="0" fillId="0" borderId="61" xfId="0" applyBorder="1" applyAlignment="1">
      <alignment horizontal="center" vertical="center" wrapText="1"/>
    </xf>
    <xf numFmtId="2" fontId="121" fillId="0" borderId="59" xfId="0" applyNumberFormat="1" applyFont="1" applyBorder="1" applyAlignment="1">
      <alignment horizontal="center" vertical="center"/>
    </xf>
    <xf numFmtId="0" fontId="0" fillId="0" borderId="60" xfId="0" applyBorder="1" applyAlignment="1">
      <alignment horizontal="center" vertical="center"/>
    </xf>
    <xf numFmtId="166" fontId="24" fillId="0" borderId="60" xfId="0" applyNumberFormat="1" applyFont="1" applyBorder="1" applyAlignment="1">
      <alignment horizontal="center" vertical="center" wrapText="1"/>
    </xf>
    <xf numFmtId="0" fontId="24" fillId="0" borderId="6" xfId="0" applyFont="1" applyBorder="1" applyAlignment="1">
      <alignment horizontal="left" vertical="center" wrapText="1"/>
    </xf>
    <xf numFmtId="49" fontId="24" fillId="0" borderId="17" xfId="0" applyNumberFormat="1" applyFont="1" applyBorder="1" applyAlignment="1">
      <alignment horizontal="center" vertical="center"/>
    </xf>
    <xf numFmtId="0" fontId="24" fillId="0" borderId="17" xfId="0" applyFont="1" applyBorder="1" applyAlignment="1">
      <alignment horizontal="left" vertical="center" wrapText="1"/>
    </xf>
    <xf numFmtId="0" fontId="34" fillId="5" borderId="49" xfId="0" applyFont="1" applyFill="1" applyBorder="1" applyAlignment="1">
      <alignment horizontal="center"/>
    </xf>
    <xf numFmtId="0" fontId="34" fillId="10" borderId="72" xfId="0" applyFont="1" applyFill="1" applyBorder="1" applyAlignment="1">
      <alignment horizontal="center"/>
    </xf>
    <xf numFmtId="0" fontId="128" fillId="10" borderId="32" xfId="0" applyFont="1" applyFill="1" applyBorder="1" applyAlignment="1">
      <alignment horizontal="center"/>
    </xf>
    <xf numFmtId="0" fontId="34" fillId="5" borderId="72" xfId="0" applyFont="1" applyFill="1" applyBorder="1" applyAlignment="1">
      <alignment horizontal="center"/>
    </xf>
    <xf numFmtId="0" fontId="34" fillId="42" borderId="50" xfId="0" applyFont="1" applyFill="1" applyBorder="1" applyAlignment="1">
      <alignment horizontal="center"/>
    </xf>
    <xf numFmtId="9" fontId="24" fillId="0" borderId="17" xfId="1713" applyFont="1" applyFill="1" applyBorder="1" applyAlignment="1">
      <alignment horizontal="center" vertical="center"/>
    </xf>
    <xf numFmtId="0" fontId="118" fillId="5" borderId="22" xfId="0" applyFont="1" applyFill="1" applyBorder="1" applyAlignment="1">
      <alignment horizontal="center"/>
    </xf>
    <xf numFmtId="0" fontId="127" fillId="5" borderId="56" xfId="0" applyFont="1" applyFill="1" applyBorder="1" applyAlignment="1">
      <alignment horizontal="center"/>
    </xf>
    <xf numFmtId="0" fontId="127" fillId="5" borderId="43" xfId="0" applyFont="1" applyFill="1" applyBorder="1" applyAlignment="1">
      <alignment horizontal="center"/>
    </xf>
    <xf numFmtId="0" fontId="24" fillId="0" borderId="10" xfId="0" applyFont="1" applyBorder="1" applyAlignment="1">
      <alignment horizontal="center"/>
    </xf>
    <xf numFmtId="0" fontId="24" fillId="0" borderId="14" xfId="0" applyFont="1" applyBorder="1" applyAlignment="1">
      <alignment horizontal="center"/>
    </xf>
    <xf numFmtId="0" fontId="24" fillId="5" borderId="11" xfId="0" applyFont="1" applyFill="1" applyBorder="1" applyAlignment="1">
      <alignment horizontal="center"/>
    </xf>
    <xf numFmtId="0" fontId="34" fillId="5" borderId="11" xfId="0" applyFont="1" applyFill="1" applyBorder="1" applyAlignment="1">
      <alignment horizontal="center" vertical="center"/>
    </xf>
    <xf numFmtId="1" fontId="127" fillId="0" borderId="56" xfId="0" applyNumberFormat="1" applyFont="1" applyBorder="1" applyAlignment="1">
      <alignment horizontal="center" vertical="center"/>
    </xf>
    <xf numFmtId="1" fontId="132" fillId="0" borderId="72" xfId="0" applyNumberFormat="1" applyFont="1" applyBorder="1" applyAlignment="1">
      <alignment horizontal="center" vertical="center"/>
    </xf>
    <xf numFmtId="1" fontId="219" fillId="0" borderId="43" xfId="0" applyNumberFormat="1" applyFont="1" applyBorder="1" applyAlignment="1">
      <alignment horizontal="center" vertical="center"/>
    </xf>
    <xf numFmtId="0" fontId="118" fillId="5" borderId="24" xfId="0" applyFont="1" applyFill="1" applyBorder="1" applyAlignment="1">
      <alignment horizontal="center"/>
    </xf>
    <xf numFmtId="1" fontId="132" fillId="5" borderId="72" xfId="0" applyNumberFormat="1" applyFont="1" applyFill="1" applyBorder="1" applyAlignment="1">
      <alignment horizontal="center" vertical="center"/>
    </xf>
    <xf numFmtId="1" fontId="219" fillId="5" borderId="32" xfId="0" applyNumberFormat="1" applyFont="1" applyFill="1" applyBorder="1" applyAlignment="1">
      <alignment horizontal="center" vertical="center"/>
    </xf>
    <xf numFmtId="1" fontId="219" fillId="5" borderId="56" xfId="0" applyNumberFormat="1" applyFont="1" applyFill="1" applyBorder="1" applyAlignment="1">
      <alignment horizontal="center" vertical="center"/>
    </xf>
    <xf numFmtId="1" fontId="220" fillId="5" borderId="22" xfId="0" applyNumberFormat="1" applyFont="1" applyFill="1" applyBorder="1" applyAlignment="1">
      <alignment horizontal="center" vertical="center"/>
    </xf>
    <xf numFmtId="0" fontId="89" fillId="56" borderId="0" xfId="0" applyFont="1" applyFill="1" applyAlignment="1">
      <alignment vertical="center"/>
    </xf>
    <xf numFmtId="0" fontId="34" fillId="10" borderId="0" xfId="0" applyFont="1" applyFill="1" applyAlignment="1">
      <alignment horizontal="left" vertical="center"/>
    </xf>
    <xf numFmtId="0" fontId="126" fillId="0" borderId="0" xfId="0" applyFont="1" applyAlignment="1">
      <alignment horizontal="left" vertical="center"/>
    </xf>
    <xf numFmtId="0" fontId="24" fillId="0" borderId="0" xfId="0" applyFont="1" applyAlignment="1">
      <alignment horizontal="left" vertical="top"/>
    </xf>
    <xf numFmtId="1" fontId="24" fillId="0" borderId="0" xfId="0" applyNumberFormat="1" applyFont="1" applyAlignment="1">
      <alignment horizontal="left" vertical="top" wrapText="1"/>
    </xf>
    <xf numFmtId="0" fontId="127" fillId="5" borderId="42" xfId="0" applyFont="1" applyFill="1" applyBorder="1" applyAlignment="1">
      <alignment horizontal="center"/>
    </xf>
    <xf numFmtId="0" fontId="127" fillId="5" borderId="29" xfId="0" applyFont="1" applyFill="1" applyBorder="1" applyAlignment="1">
      <alignment horizontal="center"/>
    </xf>
    <xf numFmtId="0" fontId="24" fillId="5" borderId="6" xfId="0" applyFont="1" applyFill="1" applyBorder="1" applyAlignment="1">
      <alignment horizontal="center" vertical="center"/>
    </xf>
    <xf numFmtId="1" fontId="102" fillId="5" borderId="50" xfId="0" applyNumberFormat="1" applyFont="1" applyFill="1" applyBorder="1" applyAlignment="1">
      <alignment horizontal="center" vertical="center"/>
    </xf>
    <xf numFmtId="1" fontId="130" fillId="5" borderId="71" xfId="0" applyNumberFormat="1" applyFont="1" applyFill="1" applyBorder="1" applyAlignment="1">
      <alignment horizontal="center" vertical="center"/>
    </xf>
    <xf numFmtId="0" fontId="220" fillId="5" borderId="50" xfId="0" applyFont="1" applyFill="1" applyBorder="1" applyAlignment="1">
      <alignment horizontal="center"/>
    </xf>
    <xf numFmtId="1" fontId="102" fillId="5" borderId="71" xfId="0" applyNumberFormat="1" applyFont="1" applyFill="1" applyBorder="1" applyAlignment="1">
      <alignment horizontal="center" vertical="center"/>
    </xf>
    <xf numFmtId="0" fontId="118" fillId="0" borderId="14" xfId="0" applyFont="1" applyBorder="1" applyAlignment="1">
      <alignment horizontal="center"/>
    </xf>
    <xf numFmtId="0" fontId="119" fillId="0" borderId="10" xfId="0" applyFont="1" applyBorder="1" applyAlignment="1">
      <alignment horizontal="center" vertical="center"/>
    </xf>
    <xf numFmtId="0" fontId="221" fillId="3" borderId="10" xfId="1" applyFont="1" applyFill="1" applyBorder="1" applyAlignment="1">
      <alignment horizontal="center" vertical="center"/>
    </xf>
    <xf numFmtId="0" fontId="119" fillId="0" borderId="10" xfId="0" applyFont="1" applyBorder="1" applyAlignment="1">
      <alignment horizontal="center"/>
    </xf>
    <xf numFmtId="0" fontId="119" fillId="0" borderId="6" xfId="0" applyFont="1" applyBorder="1" applyAlignment="1">
      <alignment horizontal="center"/>
    </xf>
    <xf numFmtId="0" fontId="221" fillId="6" borderId="10" xfId="1" applyFont="1" applyFill="1" applyBorder="1" applyAlignment="1">
      <alignment horizontal="center" vertical="center"/>
    </xf>
    <xf numFmtId="0" fontId="119" fillId="0" borderId="14" xfId="0" applyFont="1" applyBorder="1" applyAlignment="1">
      <alignment horizontal="center" vertical="center"/>
    </xf>
    <xf numFmtId="0" fontId="119" fillId="0" borderId="14" xfId="0" applyFont="1" applyBorder="1" applyAlignment="1">
      <alignment horizontal="center"/>
    </xf>
    <xf numFmtId="0" fontId="119" fillId="0" borderId="33" xfId="0" applyFont="1" applyBorder="1" applyAlignment="1">
      <alignment horizontal="center"/>
    </xf>
    <xf numFmtId="0" fontId="124" fillId="5" borderId="11" xfId="0" applyFont="1" applyFill="1" applyBorder="1" applyAlignment="1">
      <alignment horizontal="center"/>
    </xf>
    <xf numFmtId="0" fontId="34" fillId="38" borderId="63" xfId="0" applyFont="1" applyFill="1" applyBorder="1"/>
    <xf numFmtId="0" fontId="35" fillId="5" borderId="15" xfId="0" applyFont="1" applyFill="1" applyBorder="1"/>
    <xf numFmtId="0" fontId="24" fillId="0" borderId="38" xfId="0" applyFont="1" applyBorder="1" applyAlignment="1">
      <alignment horizontal="center"/>
    </xf>
    <xf numFmtId="0" fontId="128" fillId="0" borderId="17" xfId="0" applyFont="1" applyBorder="1" applyAlignment="1">
      <alignment horizontal="center"/>
    </xf>
    <xf numFmtId="0" fontId="24" fillId="0" borderId="17" xfId="0" applyFont="1" applyBorder="1" applyAlignment="1">
      <alignment horizontal="center"/>
    </xf>
    <xf numFmtId="0" fontId="114" fillId="9" borderId="10" xfId="0" applyFont="1" applyFill="1" applyBorder="1" applyAlignment="1">
      <alignment horizontal="left" vertical="center"/>
    </xf>
    <xf numFmtId="0" fontId="114" fillId="39" borderId="10" xfId="0" applyFont="1" applyFill="1" applyBorder="1" applyAlignment="1">
      <alignment horizontal="center" vertical="center"/>
    </xf>
    <xf numFmtId="0" fontId="33" fillId="39" borderId="7" xfId="0" applyFont="1" applyFill="1" applyBorder="1" applyAlignment="1">
      <alignment horizontal="center"/>
    </xf>
    <xf numFmtId="0" fontId="128" fillId="39" borderId="70" xfId="0" applyFont="1" applyFill="1" applyBorder="1"/>
    <xf numFmtId="0" fontId="24" fillId="39" borderId="63" xfId="1" applyFont="1" applyFill="1" applyBorder="1"/>
    <xf numFmtId="0" fontId="34" fillId="39" borderId="7" xfId="0" applyFont="1" applyFill="1" applyBorder="1" applyAlignment="1">
      <alignment horizontal="center"/>
    </xf>
    <xf numFmtId="0" fontId="34" fillId="39" borderId="63" xfId="0" applyFont="1" applyFill="1" applyBorder="1"/>
    <xf numFmtId="0" fontId="114" fillId="41" borderId="10" xfId="0" applyFont="1" applyFill="1" applyBorder="1" applyAlignment="1">
      <alignment horizontal="center" vertical="center"/>
    </xf>
    <xf numFmtId="0" fontId="33" fillId="41" borderId="7" xfId="0" applyFont="1" applyFill="1" applyBorder="1" applyAlignment="1">
      <alignment horizontal="center"/>
    </xf>
    <xf numFmtId="0" fontId="128" fillId="41" borderId="70" xfId="0" applyFont="1" applyFill="1" applyBorder="1"/>
    <xf numFmtId="0" fontId="24" fillId="41" borderId="63" xfId="1" applyFont="1" applyFill="1" applyBorder="1"/>
    <xf numFmtId="0" fontId="24" fillId="9" borderId="15" xfId="0" applyFont="1" applyFill="1" applyBorder="1" applyAlignment="1">
      <alignment vertical="center"/>
    </xf>
    <xf numFmtId="0" fontId="24" fillId="9" borderId="12" xfId="0" applyFont="1" applyFill="1" applyBorder="1" applyAlignment="1">
      <alignment horizontal="center" vertical="center"/>
    </xf>
    <xf numFmtId="0" fontId="91" fillId="9" borderId="11" xfId="1" applyFont="1" applyFill="1" applyBorder="1" applyAlignment="1">
      <alignment horizontal="center" vertical="center"/>
    </xf>
    <xf numFmtId="0" fontId="36" fillId="9" borderId="4" xfId="0" applyFont="1" applyFill="1" applyBorder="1"/>
    <xf numFmtId="0" fontId="36" fillId="9" borderId="6" xfId="0" applyFont="1" applyFill="1" applyBorder="1" applyAlignment="1">
      <alignment horizontal="center"/>
    </xf>
    <xf numFmtId="0" fontId="36" fillId="9" borderId="9" xfId="0" applyFont="1" applyFill="1" applyBorder="1" applyAlignment="1">
      <alignment horizontal="center"/>
    </xf>
    <xf numFmtId="0" fontId="128" fillId="9" borderId="31" xfId="0" applyFont="1" applyFill="1" applyBorder="1"/>
    <xf numFmtId="0" fontId="24" fillId="9" borderId="75" xfId="1" applyFont="1" applyFill="1" applyBorder="1"/>
    <xf numFmtId="0" fontId="33" fillId="9" borderId="1" xfId="0" applyFont="1" applyFill="1" applyBorder="1" applyAlignment="1">
      <alignment horizontal="center"/>
    </xf>
    <xf numFmtId="0" fontId="106" fillId="9" borderId="2" xfId="0" applyFont="1" applyFill="1" applyBorder="1" applyAlignment="1">
      <alignment horizontal="center" vertical="center"/>
    </xf>
    <xf numFmtId="0" fontId="33" fillId="0" borderId="17" xfId="0" applyFont="1" applyBorder="1" applyAlignment="1">
      <alignment horizontal="center"/>
    </xf>
    <xf numFmtId="0" fontId="118" fillId="0" borderId="32" xfId="0" applyFont="1" applyBorder="1" applyAlignment="1">
      <alignment horizontal="center" vertical="center"/>
    </xf>
    <xf numFmtId="0" fontId="118" fillId="0" borderId="32" xfId="0" applyFont="1" applyBorder="1" applyAlignment="1">
      <alignment horizontal="center"/>
    </xf>
    <xf numFmtId="1" fontId="127" fillId="0" borderId="32" xfId="0" applyNumberFormat="1" applyFont="1" applyBorder="1" applyAlignment="1">
      <alignment horizontal="center" vertical="center"/>
    </xf>
    <xf numFmtId="0" fontId="128" fillId="5" borderId="29" xfId="0" applyFont="1" applyFill="1" applyBorder="1" applyAlignment="1">
      <alignment horizontal="center"/>
    </xf>
    <xf numFmtId="0" fontId="24" fillId="5" borderId="49" xfId="0" applyFont="1" applyFill="1" applyBorder="1" applyAlignment="1">
      <alignment horizontal="center"/>
    </xf>
    <xf numFmtId="0" fontId="128" fillId="0" borderId="21" xfId="0" applyFont="1" applyBorder="1" applyAlignment="1">
      <alignment horizontal="center"/>
    </xf>
    <xf numFmtId="0" fontId="34" fillId="41" borderId="63" xfId="0" applyFont="1" applyFill="1" applyBorder="1"/>
    <xf numFmtId="0" fontId="34" fillId="0" borderId="35" xfId="0" applyFont="1" applyBorder="1" applyAlignment="1">
      <alignment horizontal="center"/>
    </xf>
    <xf numFmtId="0" fontId="34" fillId="0" borderId="48" xfId="0" applyFont="1" applyBorder="1" applyAlignment="1">
      <alignment horizontal="center"/>
    </xf>
    <xf numFmtId="0" fontId="24" fillId="39" borderId="13" xfId="0" applyFont="1" applyFill="1" applyBorder="1" applyAlignment="1">
      <alignment horizontal="center"/>
    </xf>
    <xf numFmtId="0" fontId="34" fillId="0" borderId="4" xfId="0" applyFont="1" applyBorder="1" applyAlignment="1">
      <alignment horizontal="center"/>
    </xf>
    <xf numFmtId="1" fontId="222" fillId="2" borderId="59" xfId="0" applyNumberFormat="1" applyFont="1" applyFill="1" applyBorder="1" applyAlignment="1">
      <alignment horizontal="center" vertical="center"/>
    </xf>
    <xf numFmtId="1" fontId="222" fillId="2" borderId="73" xfId="0" applyNumberFormat="1" applyFont="1" applyFill="1" applyBorder="1" applyAlignment="1">
      <alignment horizontal="center" vertical="center"/>
    </xf>
    <xf numFmtId="0" fontId="34" fillId="0" borderId="59" xfId="0" applyFont="1" applyBorder="1" applyAlignment="1">
      <alignment horizontal="center" vertical="center"/>
    </xf>
    <xf numFmtId="0" fontId="34" fillId="0" borderId="73" xfId="0" applyFont="1" applyBorder="1" applyAlignment="1">
      <alignment horizontal="center" vertical="center"/>
    </xf>
    <xf numFmtId="0" fontId="33" fillId="3" borderId="7" xfId="0" applyFont="1" applyFill="1" applyBorder="1" applyAlignment="1">
      <alignment horizontal="center"/>
    </xf>
    <xf numFmtId="0" fontId="33" fillId="3" borderId="2" xfId="0" applyFont="1" applyFill="1" applyBorder="1" applyAlignment="1">
      <alignment horizontal="center"/>
    </xf>
    <xf numFmtId="0" fontId="222" fillId="2" borderId="67" xfId="0" applyFont="1" applyFill="1" applyBorder="1" applyAlignment="1">
      <alignment horizontal="center" vertical="center"/>
    </xf>
    <xf numFmtId="0" fontId="222" fillId="2" borderId="68" xfId="0" applyFont="1" applyFill="1" applyBorder="1" applyAlignment="1">
      <alignment horizontal="center" vertical="center"/>
    </xf>
    <xf numFmtId="0" fontId="124" fillId="5" borderId="33" xfId="0" applyFont="1" applyFill="1" applyBorder="1" applyAlignment="1">
      <alignment horizontal="center"/>
    </xf>
    <xf numFmtId="0" fontId="99" fillId="27" borderId="4" xfId="0" applyFont="1" applyFill="1" applyBorder="1" applyAlignment="1">
      <alignment horizontal="right" vertical="center" wrapText="1"/>
    </xf>
    <xf numFmtId="0" fontId="39" fillId="19" borderId="15" xfId="0" applyFont="1" applyFill="1" applyBorder="1" applyAlignment="1">
      <alignment horizontal="right" vertical="center" wrapText="1"/>
    </xf>
    <xf numFmtId="0" fontId="99" fillId="23" borderId="4" xfId="0" applyFont="1" applyFill="1" applyBorder="1" applyAlignment="1">
      <alignment horizontal="right" vertical="center" wrapText="1"/>
    </xf>
    <xf numFmtId="0" fontId="29" fillId="22" borderId="4" xfId="0" applyFont="1" applyFill="1" applyBorder="1" applyAlignment="1">
      <alignment horizontal="right" vertical="center" wrapText="1"/>
    </xf>
    <xf numFmtId="0" fontId="29" fillId="33" borderId="4" xfId="0" applyFont="1" applyFill="1" applyBorder="1" applyAlignment="1">
      <alignment horizontal="right" vertical="center" wrapText="1"/>
    </xf>
    <xf numFmtId="0" fontId="29" fillId="21" borderId="15" xfId="0" applyFont="1" applyFill="1" applyBorder="1" applyAlignment="1">
      <alignment horizontal="right" vertical="center" wrapText="1"/>
    </xf>
    <xf numFmtId="0" fontId="96" fillId="38" borderId="70" xfId="0" applyFont="1" applyFill="1" applyBorder="1" applyAlignment="1">
      <alignment horizontal="center"/>
    </xf>
    <xf numFmtId="0" fontId="33" fillId="38" borderId="14" xfId="0" applyFont="1" applyFill="1" applyBorder="1" applyAlignment="1">
      <alignment horizontal="center"/>
    </xf>
    <xf numFmtId="0" fontId="24" fillId="5" borderId="47" xfId="0" applyFont="1" applyFill="1" applyBorder="1" applyAlignment="1">
      <alignment horizontal="center"/>
    </xf>
    <xf numFmtId="0" fontId="0" fillId="0" borderId="17" xfId="0" applyBorder="1"/>
    <xf numFmtId="0" fontId="24" fillId="0" borderId="0" xfId="0" applyFont="1" applyAlignment="1">
      <alignment horizontal="center" vertical="center"/>
    </xf>
    <xf numFmtId="2" fontId="24" fillId="2" borderId="17" xfId="0" applyNumberFormat="1" applyFont="1" applyFill="1" applyBorder="1" applyAlignment="1">
      <alignment horizontal="center" vertical="center"/>
    </xf>
    <xf numFmtId="0" fontId="24" fillId="2" borderId="17" xfId="0" applyFont="1" applyFill="1" applyBorder="1" applyAlignment="1">
      <alignment horizontal="center" vertical="center"/>
    </xf>
    <xf numFmtId="0" fontId="34" fillId="2" borderId="17" xfId="0" applyFont="1" applyFill="1" applyBorder="1" applyAlignment="1">
      <alignment horizontal="left" vertical="center" wrapText="1"/>
    </xf>
    <xf numFmtId="0" fontId="224" fillId="0" borderId="10" xfId="0" applyFont="1" applyBorder="1" applyAlignment="1">
      <alignment horizontal="center" vertical="center"/>
    </xf>
    <xf numFmtId="0" fontId="224" fillId="0" borderId="7" xfId="0" applyFont="1" applyBorder="1" applyAlignment="1">
      <alignment horizontal="center" vertical="center"/>
    </xf>
    <xf numFmtId="0" fontId="16" fillId="0" borderId="17" xfId="1" applyBorder="1" applyAlignment="1">
      <alignment vertical="center"/>
    </xf>
    <xf numFmtId="0" fontId="114" fillId="0" borderId="0" xfId="0" applyFont="1" applyAlignment="1">
      <alignment horizontal="center" vertical="center"/>
    </xf>
    <xf numFmtId="0" fontId="33" fillId="39" borderId="7" xfId="0" applyFont="1" applyFill="1" applyBorder="1" applyAlignment="1">
      <alignment horizontal="center" vertical="center"/>
    </xf>
    <xf numFmtId="0" fontId="33" fillId="39" borderId="9" xfId="0" applyFont="1" applyFill="1" applyBorder="1" applyAlignment="1">
      <alignment horizontal="center" vertical="center"/>
    </xf>
    <xf numFmtId="0" fontId="34" fillId="39" borderId="7" xfId="0" applyFont="1" applyFill="1" applyBorder="1" applyAlignment="1">
      <alignment horizontal="center" vertical="center"/>
    </xf>
    <xf numFmtId="0" fontId="16" fillId="0" borderId="13" xfId="1" applyFill="1" applyBorder="1" applyAlignment="1">
      <alignment horizontal="left" vertical="center" wrapText="1"/>
    </xf>
    <xf numFmtId="0" fontId="24" fillId="5" borderId="50" xfId="0" applyFont="1" applyFill="1" applyBorder="1" applyAlignment="1">
      <alignment horizontal="center"/>
    </xf>
    <xf numFmtId="0" fontId="224" fillId="0" borderId="10" xfId="0" applyFont="1" applyBorder="1" applyAlignment="1">
      <alignment horizontal="center"/>
    </xf>
    <xf numFmtId="0" fontId="224" fillId="0" borderId="6" xfId="0" applyFont="1" applyBorder="1" applyAlignment="1">
      <alignment horizontal="center"/>
    </xf>
    <xf numFmtId="0" fontId="16" fillId="0" borderId="58" xfId="1" applyFill="1" applyBorder="1" applyAlignment="1">
      <alignment vertical="center"/>
    </xf>
    <xf numFmtId="0" fontId="95" fillId="0" borderId="0" xfId="0" applyFont="1" applyAlignment="1">
      <alignment vertical="top"/>
    </xf>
    <xf numFmtId="0" fontId="114" fillId="0" borderId="0" xfId="0" applyFont="1" applyAlignment="1">
      <alignment vertical="top"/>
    </xf>
    <xf numFmtId="9" fontId="225" fillId="0" borderId="0" xfId="0" applyNumberFormat="1" applyFont="1" applyAlignment="1">
      <alignment vertical="top" wrapText="1"/>
    </xf>
    <xf numFmtId="1" fontId="97" fillId="31" borderId="0" xfId="0" applyNumberFormat="1" applyFont="1" applyFill="1" applyAlignment="1">
      <alignment horizontal="center" vertical="center"/>
    </xf>
    <xf numFmtId="0" fontId="16" fillId="0" borderId="0" xfId="1" applyFill="1"/>
    <xf numFmtId="0" fontId="16" fillId="0" borderId="13" xfId="1" applyFill="1" applyBorder="1" applyAlignment="1">
      <alignment vertical="center"/>
    </xf>
    <xf numFmtId="0" fontId="16" fillId="0" borderId="31" xfId="1" applyFill="1" applyBorder="1" applyAlignment="1">
      <alignment vertical="center" wrapText="1"/>
    </xf>
    <xf numFmtId="0" fontId="16" fillId="3" borderId="58" xfId="1" applyFill="1" applyBorder="1" applyAlignment="1">
      <alignment vertical="center"/>
    </xf>
    <xf numFmtId="0" fontId="24" fillId="5" borderId="37" xfId="0" applyFont="1" applyFill="1" applyBorder="1" applyAlignment="1">
      <alignment horizontal="center"/>
    </xf>
    <xf numFmtId="0" fontId="128" fillId="5" borderId="30" xfId="0" applyFont="1" applyFill="1" applyBorder="1" applyAlignment="1">
      <alignment horizontal="center"/>
    </xf>
    <xf numFmtId="0" fontId="34" fillId="5" borderId="21" xfId="0" applyFont="1" applyFill="1" applyBorder="1" applyAlignment="1">
      <alignment horizontal="center"/>
    </xf>
    <xf numFmtId="0" fontId="128" fillId="5" borderId="35" xfId="0" applyFont="1" applyFill="1" applyBorder="1" applyAlignment="1">
      <alignment horizontal="center"/>
    </xf>
    <xf numFmtId="0" fontId="36" fillId="5" borderId="11" xfId="0" applyFont="1" applyFill="1" applyBorder="1" applyAlignment="1">
      <alignment horizontal="center"/>
    </xf>
    <xf numFmtId="0" fontId="36" fillId="5" borderId="3" xfId="0" applyFont="1" applyFill="1" applyBorder="1" applyAlignment="1">
      <alignment horizontal="center"/>
    </xf>
    <xf numFmtId="0" fontId="36" fillId="5" borderId="6" xfId="0" applyFont="1" applyFill="1" applyBorder="1" applyAlignment="1">
      <alignment horizontal="center"/>
    </xf>
    <xf numFmtId="0" fontId="224" fillId="0" borderId="9" xfId="0" applyFont="1" applyBorder="1" applyAlignment="1">
      <alignment horizontal="center"/>
    </xf>
    <xf numFmtId="0" fontId="224" fillId="0" borderId="14" xfId="0" applyFont="1" applyBorder="1" applyAlignment="1">
      <alignment horizontal="center"/>
    </xf>
    <xf numFmtId="0" fontId="227" fillId="41" borderId="11" xfId="1" applyFont="1" applyFill="1" applyBorder="1" applyAlignment="1">
      <alignment horizontal="center" vertical="center"/>
    </xf>
    <xf numFmtId="0" fontId="128" fillId="5" borderId="17" xfId="0" applyFont="1" applyFill="1" applyBorder="1" applyAlignment="1">
      <alignment horizontal="center"/>
    </xf>
    <xf numFmtId="0" fontId="24" fillId="5" borderId="17" xfId="0" applyFont="1" applyFill="1" applyBorder="1" applyAlignment="1">
      <alignment horizontal="center"/>
    </xf>
    <xf numFmtId="9" fontId="228" fillId="0" borderId="0" xfId="0" applyNumberFormat="1" applyFont="1" applyAlignment="1">
      <alignment wrapText="1"/>
    </xf>
    <xf numFmtId="0" fontId="114" fillId="0" borderId="0" xfId="0" applyFont="1" applyAlignment="1">
      <alignment horizontal="left" wrapText="1"/>
    </xf>
    <xf numFmtId="9" fontId="225" fillId="0" borderId="0" xfId="0" applyNumberFormat="1" applyFont="1" applyAlignment="1">
      <alignment wrapText="1"/>
    </xf>
    <xf numFmtId="0" fontId="229" fillId="0" borderId="0" xfId="0" applyFont="1" applyAlignment="1">
      <alignment vertical="center"/>
    </xf>
    <xf numFmtId="0" fontId="230" fillId="0" borderId="0" xfId="0" applyFont="1" applyAlignment="1">
      <alignment vertical="center"/>
    </xf>
    <xf numFmtId="9" fontId="206" fillId="0" borderId="0" xfId="0" applyNumberFormat="1" applyFont="1" applyAlignment="1">
      <alignment vertical="top" wrapText="1"/>
    </xf>
    <xf numFmtId="0" fontId="96" fillId="0" borderId="10" xfId="0" applyFont="1" applyBorder="1" applyAlignment="1">
      <alignment horizontal="center"/>
    </xf>
    <xf numFmtId="0" fontId="33" fillId="0" borderId="8" xfId="0" applyFont="1" applyBorder="1" applyAlignment="1">
      <alignment horizontal="center"/>
    </xf>
    <xf numFmtId="0" fontId="106" fillId="13" borderId="10" xfId="0" applyFont="1" applyFill="1" applyBorder="1" applyAlignment="1">
      <alignment horizontal="center" vertical="center"/>
    </xf>
    <xf numFmtId="0" fontId="85" fillId="13" borderId="10" xfId="0" applyFont="1" applyFill="1" applyBorder="1" applyAlignment="1">
      <alignment horizontal="left" vertical="center"/>
    </xf>
    <xf numFmtId="0" fontId="33" fillId="0" borderId="10" xfId="0" applyFont="1" applyBorder="1" applyAlignment="1">
      <alignment horizontal="center"/>
    </xf>
    <xf numFmtId="0" fontId="33" fillId="0" borderId="10" xfId="1" applyFont="1" applyFill="1" applyBorder="1" applyAlignment="1">
      <alignment horizontal="center"/>
    </xf>
    <xf numFmtId="0" fontId="33" fillId="0" borderId="15" xfId="0" applyFont="1" applyBorder="1" applyAlignment="1">
      <alignment horizontal="center"/>
    </xf>
    <xf numFmtId="0" fontId="33" fillId="0" borderId="11" xfId="0" applyFont="1" applyBorder="1" applyAlignment="1">
      <alignment horizontal="center"/>
    </xf>
    <xf numFmtId="164" fontId="106" fillId="0" borderId="0" xfId="0" applyNumberFormat="1" applyFont="1" applyAlignment="1">
      <alignment vertical="center"/>
    </xf>
    <xf numFmtId="164" fontId="33" fillId="0" borderId="2" xfId="0" applyNumberFormat="1" applyFont="1" applyBorder="1" applyAlignment="1">
      <alignment horizontal="center" vertical="center"/>
    </xf>
    <xf numFmtId="164" fontId="33" fillId="0" borderId="7" xfId="1" applyNumberFormat="1" applyFont="1" applyFill="1" applyBorder="1" applyAlignment="1">
      <alignment horizontal="center" vertical="center"/>
    </xf>
    <xf numFmtId="164" fontId="33" fillId="0" borderId="8" xfId="0" applyNumberFormat="1" applyFont="1" applyBorder="1" applyAlignment="1">
      <alignment horizontal="center"/>
    </xf>
    <xf numFmtId="164" fontId="33" fillId="0" borderId="1" xfId="0" applyNumberFormat="1" applyFont="1" applyBorder="1" applyAlignment="1">
      <alignment horizontal="center" vertical="center"/>
    </xf>
    <xf numFmtId="164" fontId="33" fillId="0" borderId="3" xfId="0" applyNumberFormat="1" applyFont="1" applyBorder="1" applyAlignment="1">
      <alignment horizontal="center" vertical="center"/>
    </xf>
    <xf numFmtId="0" fontId="34" fillId="0" borderId="77" xfId="0" applyFont="1" applyBorder="1" applyAlignment="1">
      <alignment horizontal="center"/>
    </xf>
    <xf numFmtId="0" fontId="39" fillId="11" borderId="19" xfId="0" applyFont="1" applyFill="1" applyBorder="1" applyAlignment="1">
      <alignment horizontal="center" vertical="center" wrapText="1"/>
    </xf>
    <xf numFmtId="0" fontId="39" fillId="0" borderId="19" xfId="0" applyFont="1" applyBorder="1" applyAlignment="1">
      <alignment horizontal="center" vertical="center" wrapText="1"/>
    </xf>
    <xf numFmtId="164" fontId="33" fillId="0" borderId="7" xfId="0" applyNumberFormat="1" applyFont="1" applyBorder="1" applyAlignment="1">
      <alignment horizontal="center"/>
    </xf>
    <xf numFmtId="0" fontId="106" fillId="57" borderId="10" xfId="0" applyFont="1" applyFill="1" applyBorder="1" applyAlignment="1">
      <alignment horizontal="center" vertical="center"/>
    </xf>
    <xf numFmtId="0" fontId="106" fillId="57" borderId="12" xfId="0" applyFont="1" applyFill="1" applyBorder="1" applyAlignment="1">
      <alignment horizontal="center" vertical="center"/>
    </xf>
    <xf numFmtId="16" fontId="11" fillId="57" borderId="12" xfId="0" applyNumberFormat="1" applyFont="1" applyFill="1" applyBorder="1" applyAlignment="1">
      <alignment horizontal="center" vertical="center"/>
    </xf>
    <xf numFmtId="0" fontId="138" fillId="57" borderId="10" xfId="1" applyFont="1" applyFill="1" applyBorder="1" applyAlignment="1">
      <alignment horizontal="center" vertical="center"/>
    </xf>
    <xf numFmtId="16" fontId="18" fillId="57" borderId="12" xfId="0" applyNumberFormat="1" applyFont="1" applyFill="1" applyBorder="1" applyAlignment="1">
      <alignment horizontal="center" vertical="center"/>
    </xf>
    <xf numFmtId="16" fontId="18" fillId="57" borderId="15" xfId="0" applyNumberFormat="1" applyFont="1" applyFill="1" applyBorder="1" applyAlignment="1">
      <alignment horizontal="center" vertical="center"/>
    </xf>
    <xf numFmtId="0" fontId="106" fillId="57" borderId="11" xfId="0" applyFont="1" applyFill="1" applyBorder="1" applyAlignment="1">
      <alignment horizontal="center"/>
    </xf>
    <xf numFmtId="0" fontId="127" fillId="57" borderId="71" xfId="0" applyFont="1" applyFill="1" applyBorder="1" applyAlignment="1">
      <alignment horizontal="center"/>
    </xf>
    <xf numFmtId="0" fontId="127" fillId="57" borderId="32" xfId="0" applyFont="1" applyFill="1" applyBorder="1" applyAlignment="1">
      <alignment horizontal="center"/>
    </xf>
    <xf numFmtId="1" fontId="127" fillId="57" borderId="71" xfId="0" applyNumberFormat="1" applyFont="1" applyFill="1" applyBorder="1" applyAlignment="1">
      <alignment horizontal="center" vertical="center"/>
    </xf>
    <xf numFmtId="0" fontId="127" fillId="57" borderId="29" xfId="0" applyFont="1" applyFill="1" applyBorder="1" applyAlignment="1">
      <alignment horizontal="center"/>
    </xf>
    <xf numFmtId="0" fontId="127" fillId="57" borderId="30" xfId="0" applyFont="1" applyFill="1" applyBorder="1" applyAlignment="1">
      <alignment horizontal="center"/>
    </xf>
    <xf numFmtId="0" fontId="119" fillId="57" borderId="72" xfId="0" applyFont="1" applyFill="1" applyBorder="1" applyAlignment="1">
      <alignment horizontal="center"/>
    </xf>
    <xf numFmtId="0" fontId="119" fillId="57" borderId="50" xfId="0" applyFont="1" applyFill="1" applyBorder="1" applyAlignment="1">
      <alignment horizontal="center"/>
    </xf>
    <xf numFmtId="0" fontId="119" fillId="57" borderId="50" xfId="0" applyFont="1" applyFill="1" applyBorder="1" applyAlignment="1">
      <alignment horizontal="center" vertical="center"/>
    </xf>
    <xf numFmtId="0" fontId="119" fillId="57" borderId="47" xfId="0" applyFont="1" applyFill="1" applyBorder="1" applyAlignment="1">
      <alignment horizontal="center"/>
    </xf>
    <xf numFmtId="0" fontId="119" fillId="57" borderId="49" xfId="0" applyFont="1" applyFill="1" applyBorder="1" applyAlignment="1">
      <alignment horizontal="center"/>
    </xf>
    <xf numFmtId="0" fontId="106" fillId="3" borderId="10" xfId="0" applyFont="1" applyFill="1" applyBorder="1" applyAlignment="1">
      <alignment horizontal="center" vertical="center"/>
    </xf>
    <xf numFmtId="0" fontId="106" fillId="3" borderId="12" xfId="0" applyFont="1" applyFill="1" applyBorder="1" applyAlignment="1">
      <alignment horizontal="center" vertical="center"/>
    </xf>
    <xf numFmtId="0" fontId="137" fillId="3" borderId="10" xfId="1" applyFont="1" applyFill="1" applyBorder="1" applyAlignment="1">
      <alignment horizontal="center" vertical="center"/>
    </xf>
    <xf numFmtId="16" fontId="18" fillId="3" borderId="12" xfId="0" applyNumberFormat="1" applyFont="1" applyFill="1" applyBorder="1" applyAlignment="1">
      <alignment horizontal="center" vertical="center"/>
    </xf>
    <xf numFmtId="16" fontId="18" fillId="3" borderId="15" xfId="0" applyNumberFormat="1" applyFont="1" applyFill="1" applyBorder="1" applyAlignment="1">
      <alignment horizontal="center" vertical="center"/>
    </xf>
    <xf numFmtId="0" fontId="106" fillId="3" borderId="11" xfId="0" applyFont="1" applyFill="1" applyBorder="1" applyAlignment="1">
      <alignment horizontal="center" vertical="center"/>
    </xf>
    <xf numFmtId="0" fontId="106" fillId="58" borderId="10" xfId="0" applyFont="1" applyFill="1" applyBorder="1" applyAlignment="1">
      <alignment horizontal="left" vertical="center"/>
    </xf>
    <xf numFmtId="0" fontId="106" fillId="58" borderId="12" xfId="0" applyFont="1" applyFill="1" applyBorder="1" applyAlignment="1">
      <alignment horizontal="center" vertical="center"/>
    </xf>
    <xf numFmtId="0" fontId="106" fillId="58" borderId="10" xfId="0" applyFont="1" applyFill="1" applyBorder="1" applyAlignment="1">
      <alignment horizontal="center" vertical="center"/>
    </xf>
    <xf numFmtId="16" fontId="11" fillId="58" borderId="12" xfId="0" applyNumberFormat="1" applyFont="1" applyFill="1" applyBorder="1" applyAlignment="1">
      <alignment horizontal="center" vertical="center"/>
    </xf>
    <xf numFmtId="0" fontId="106" fillId="58" borderId="12" xfId="0" applyFont="1" applyFill="1" applyBorder="1"/>
    <xf numFmtId="0" fontId="143" fillId="58" borderId="11" xfId="0" applyFont="1" applyFill="1" applyBorder="1" applyAlignment="1">
      <alignment horizontal="center" vertical="center"/>
    </xf>
    <xf numFmtId="0" fontId="128" fillId="58" borderId="29" xfId="0" applyFont="1" applyFill="1" applyBorder="1" applyAlignment="1">
      <alignment horizontal="center"/>
    </xf>
    <xf numFmtId="0" fontId="128" fillId="58" borderId="32" xfId="0" applyFont="1" applyFill="1" applyBorder="1" applyAlignment="1">
      <alignment horizontal="center"/>
    </xf>
    <xf numFmtId="0" fontId="127" fillId="58" borderId="71" xfId="0" applyFont="1" applyFill="1" applyBorder="1" applyAlignment="1">
      <alignment horizontal="center"/>
    </xf>
    <xf numFmtId="0" fontId="127" fillId="58" borderId="32" xfId="0" applyFont="1" applyFill="1" applyBorder="1" applyAlignment="1">
      <alignment horizontal="center"/>
    </xf>
    <xf numFmtId="1" fontId="127" fillId="58" borderId="29" xfId="0" applyNumberFormat="1" applyFont="1" applyFill="1" applyBorder="1" applyAlignment="1">
      <alignment horizontal="center" vertical="center"/>
    </xf>
    <xf numFmtId="1" fontId="219" fillId="58" borderId="30" xfId="0" applyNumberFormat="1" applyFont="1" applyFill="1" applyBorder="1" applyAlignment="1">
      <alignment horizontal="center" vertical="center"/>
    </xf>
    <xf numFmtId="0" fontId="119" fillId="58" borderId="24" xfId="0" applyFont="1" applyFill="1" applyBorder="1" applyAlignment="1">
      <alignment horizontal="center"/>
    </xf>
    <xf numFmtId="0" fontId="119" fillId="58" borderId="22" xfId="0" applyFont="1" applyFill="1" applyBorder="1" applyAlignment="1">
      <alignment horizontal="center"/>
    </xf>
    <xf numFmtId="1" fontId="132" fillId="58" borderId="37" xfId="0" applyNumberFormat="1" applyFont="1" applyFill="1" applyBorder="1" applyAlignment="1">
      <alignment horizontal="center" vertical="center"/>
    </xf>
    <xf numFmtId="0" fontId="119" fillId="58" borderId="38" xfId="0" applyFont="1" applyFill="1" applyBorder="1" applyAlignment="1">
      <alignment horizontal="center" vertical="center"/>
    </xf>
    <xf numFmtId="0" fontId="118" fillId="58" borderId="72" xfId="0" applyFont="1" applyFill="1" applyBorder="1" applyAlignment="1">
      <alignment horizontal="center"/>
    </xf>
    <xf numFmtId="0" fontId="118" fillId="58" borderId="50" xfId="0" applyFont="1" applyFill="1" applyBorder="1" applyAlignment="1">
      <alignment horizontal="center"/>
    </xf>
    <xf numFmtId="0" fontId="118" fillId="58" borderId="47" xfId="0" applyFont="1" applyFill="1" applyBorder="1" applyAlignment="1">
      <alignment horizontal="center" vertical="center"/>
    </xf>
    <xf numFmtId="0" fontId="34" fillId="58" borderId="29" xfId="0" applyFont="1" applyFill="1" applyBorder="1" applyAlignment="1">
      <alignment horizontal="center"/>
    </xf>
    <xf numFmtId="0" fontId="118" fillId="58" borderId="43" xfId="0" applyFont="1" applyFill="1" applyBorder="1" applyAlignment="1">
      <alignment horizontal="center"/>
    </xf>
    <xf numFmtId="0" fontId="127" fillId="58" borderId="43" xfId="0" applyFont="1" applyFill="1" applyBorder="1" applyAlignment="1">
      <alignment horizontal="center"/>
    </xf>
    <xf numFmtId="0" fontId="127" fillId="58" borderId="41" xfId="0" applyFont="1" applyFill="1" applyBorder="1" applyAlignment="1">
      <alignment horizontal="center" vertical="center"/>
    </xf>
    <xf numFmtId="0" fontId="118" fillId="58" borderId="24" xfId="0" applyFont="1" applyFill="1" applyBorder="1" applyAlignment="1">
      <alignment horizontal="center"/>
    </xf>
    <xf numFmtId="0" fontId="127" fillId="58" borderId="30" xfId="0" applyFont="1" applyFill="1" applyBorder="1" applyAlignment="1">
      <alignment horizontal="center"/>
    </xf>
    <xf numFmtId="164" fontId="0" fillId="0" borderId="0" xfId="0" applyNumberFormat="1" applyAlignment="1">
      <alignment vertical="center"/>
    </xf>
    <xf numFmtId="164" fontId="33" fillId="0" borderId="2" xfId="0" applyNumberFormat="1" applyFont="1" applyBorder="1" applyAlignment="1">
      <alignment horizontal="center"/>
    </xf>
    <xf numFmtId="164" fontId="33" fillId="0" borderId="1" xfId="0" applyNumberFormat="1" applyFont="1" applyBorder="1" applyAlignment="1">
      <alignment horizontal="center"/>
    </xf>
    <xf numFmtId="164" fontId="33" fillId="0" borderId="3" xfId="0" applyNumberFormat="1" applyFont="1" applyBorder="1" applyAlignment="1">
      <alignment horizontal="center"/>
    </xf>
    <xf numFmtId="0" fontId="21" fillId="0" borderId="0" xfId="0" applyFont="1" applyAlignment="1">
      <alignment horizontal="left"/>
    </xf>
    <xf numFmtId="0" fontId="197" fillId="0" borderId="0" xfId="0" applyFont="1"/>
    <xf numFmtId="0" fontId="34" fillId="0" borderId="0" xfId="0" applyFont="1" applyAlignment="1">
      <alignment horizontal="left" vertical="center" wrapText="1"/>
    </xf>
    <xf numFmtId="0" fontId="99" fillId="5" borderId="12" xfId="0" applyFont="1" applyFill="1" applyBorder="1" applyAlignment="1">
      <alignment horizontal="left" vertical="center" wrapText="1"/>
    </xf>
    <xf numFmtId="0" fontId="223" fillId="0" borderId="2" xfId="0" applyFont="1" applyBorder="1" applyAlignment="1">
      <alignment horizontal="left" vertical="center"/>
    </xf>
    <xf numFmtId="0" fontId="218" fillId="7" borderId="68" xfId="0" applyFont="1" applyFill="1" applyBorder="1" applyAlignment="1">
      <alignment horizontal="left" vertical="center" wrapText="1"/>
    </xf>
    <xf numFmtId="0" fontId="24" fillId="58" borderId="7" xfId="1" applyFont="1" applyFill="1" applyBorder="1"/>
    <xf numFmtId="0" fontId="24" fillId="58" borderId="7" xfId="0" applyFont="1" applyFill="1" applyBorder="1"/>
    <xf numFmtId="0" fontId="34" fillId="58" borderId="7" xfId="0" applyFont="1" applyFill="1" applyBorder="1"/>
    <xf numFmtId="0" fontId="34" fillId="0" borderId="9" xfId="0" applyFont="1" applyBorder="1"/>
    <xf numFmtId="0" fontId="34" fillId="58" borderId="8" xfId="0" applyFont="1" applyFill="1" applyBorder="1"/>
    <xf numFmtId="0" fontId="233" fillId="0" borderId="0" xfId="0" applyFont="1"/>
    <xf numFmtId="0" fontId="34" fillId="58" borderId="7" xfId="1" applyFont="1" applyFill="1" applyBorder="1"/>
    <xf numFmtId="0" fontId="34" fillId="0" borderId="7" xfId="0" applyFont="1" applyBorder="1"/>
    <xf numFmtId="0" fontId="34" fillId="58" borderId="8" xfId="1" applyFont="1" applyFill="1" applyBorder="1"/>
    <xf numFmtId="0" fontId="34" fillId="0" borderId="8" xfId="0" applyFont="1" applyBorder="1"/>
    <xf numFmtId="0" fontId="24" fillId="58" borderId="8" xfId="1" applyFont="1" applyFill="1" applyBorder="1"/>
    <xf numFmtId="0" fontId="127" fillId="3" borderId="72" xfId="0" applyFont="1" applyFill="1" applyBorder="1" applyAlignment="1">
      <alignment horizontal="center"/>
    </xf>
    <xf numFmtId="0" fontId="119" fillId="3" borderId="71" xfId="0" applyFont="1" applyFill="1" applyBorder="1" applyAlignment="1">
      <alignment horizontal="center"/>
    </xf>
    <xf numFmtId="0" fontId="127" fillId="3" borderId="50" xfId="0" applyFont="1" applyFill="1" applyBorder="1" applyAlignment="1">
      <alignment horizontal="center"/>
    </xf>
    <xf numFmtId="0" fontId="119" fillId="3" borderId="32" xfId="0" applyFont="1" applyFill="1" applyBorder="1" applyAlignment="1">
      <alignment horizontal="center"/>
    </xf>
    <xf numFmtId="0" fontId="119" fillId="3" borderId="32" xfId="0" applyFont="1" applyFill="1" applyBorder="1" applyAlignment="1">
      <alignment horizontal="center" vertical="center"/>
    </xf>
    <xf numFmtId="0" fontId="127" fillId="3" borderId="24" xfId="0" applyFont="1" applyFill="1" applyBorder="1" applyAlignment="1">
      <alignment horizontal="center"/>
    </xf>
    <xf numFmtId="0" fontId="24" fillId="3" borderId="30" xfId="0" applyFont="1" applyFill="1" applyBorder="1" applyAlignment="1">
      <alignment horizontal="center"/>
    </xf>
    <xf numFmtId="0" fontId="126" fillId="38" borderId="13" xfId="0" applyFont="1" applyFill="1" applyBorder="1" applyAlignment="1">
      <alignment horizontal="left"/>
    </xf>
    <xf numFmtId="0" fontId="34" fillId="0" borderId="11" xfId="0" applyFont="1" applyBorder="1" applyAlignment="1">
      <alignment horizontal="center"/>
    </xf>
    <xf numFmtId="0" fontId="106" fillId="3" borderId="10" xfId="0" applyFont="1" applyFill="1" applyBorder="1" applyAlignment="1">
      <alignment horizontal="left" vertical="center"/>
    </xf>
    <xf numFmtId="164" fontId="96" fillId="0" borderId="7" xfId="0" applyNumberFormat="1" applyFont="1" applyBorder="1" applyAlignment="1">
      <alignment horizontal="center"/>
    </xf>
    <xf numFmtId="0" fontId="127" fillId="3" borderId="72" xfId="0" applyFont="1" applyFill="1" applyBorder="1" applyAlignment="1">
      <alignment horizontal="center" vertical="center"/>
    </xf>
    <xf numFmtId="0" fontId="24" fillId="0" borderId="7" xfId="0" applyFont="1" applyBorder="1"/>
    <xf numFmtId="0" fontId="119" fillId="3" borderId="56" xfId="0" applyFont="1" applyFill="1" applyBorder="1" applyAlignment="1">
      <alignment horizontal="center"/>
    </xf>
    <xf numFmtId="0" fontId="119" fillId="3" borderId="43" xfId="0" applyFont="1" applyFill="1" applyBorder="1" applyAlignment="1">
      <alignment horizontal="center"/>
    </xf>
    <xf numFmtId="0" fontId="24" fillId="0" borderId="1" xfId="0" applyFont="1" applyBorder="1"/>
    <xf numFmtId="0" fontId="119" fillId="5" borderId="67" xfId="0" applyFont="1" applyFill="1" applyBorder="1" applyAlignment="1">
      <alignment horizontal="center"/>
    </xf>
    <xf numFmtId="0" fontId="119" fillId="5" borderId="12" xfId="0" applyFont="1" applyFill="1" applyBorder="1" applyAlignment="1">
      <alignment horizontal="center"/>
    </xf>
    <xf numFmtId="0" fontId="119" fillId="5" borderId="68" xfId="0" applyFont="1" applyFill="1" applyBorder="1" applyAlignment="1">
      <alignment horizontal="center"/>
    </xf>
    <xf numFmtId="0" fontId="119" fillId="5" borderId="67" xfId="0" applyFont="1" applyFill="1" applyBorder="1" applyAlignment="1">
      <alignment horizontal="center" vertical="center"/>
    </xf>
    <xf numFmtId="1" fontId="119" fillId="5" borderId="77" xfId="0" applyNumberFormat="1" applyFont="1" applyFill="1" applyBorder="1" applyAlignment="1">
      <alignment horizontal="center" vertical="center"/>
    </xf>
    <xf numFmtId="1" fontId="120" fillId="5" borderId="68" xfId="0" applyNumberFormat="1" applyFont="1" applyFill="1" applyBorder="1" applyAlignment="1">
      <alignment horizontal="center" vertical="center"/>
    </xf>
    <xf numFmtId="0" fontId="119" fillId="5" borderId="77" xfId="0" applyFont="1" applyFill="1" applyBorder="1" applyAlignment="1">
      <alignment horizontal="center"/>
    </xf>
    <xf numFmtId="0" fontId="118" fillId="5" borderId="26" xfId="0" applyFont="1" applyFill="1" applyBorder="1" applyAlignment="1">
      <alignment horizontal="center" vertical="center"/>
    </xf>
    <xf numFmtId="1" fontId="102" fillId="5" borderId="25" xfId="0" applyNumberFormat="1" applyFont="1" applyFill="1" applyBorder="1" applyAlignment="1">
      <alignment horizontal="center" vertical="center"/>
    </xf>
    <xf numFmtId="0" fontId="118" fillId="5" borderId="26" xfId="0" applyFont="1" applyFill="1" applyBorder="1" applyAlignment="1">
      <alignment horizontal="center"/>
    </xf>
    <xf numFmtId="0" fontId="118" fillId="5" borderId="25" xfId="0" applyFont="1" applyFill="1" applyBorder="1" applyAlignment="1">
      <alignment horizontal="center"/>
    </xf>
    <xf numFmtId="0" fontId="118" fillId="5" borderId="14" xfId="0" applyFont="1" applyFill="1" applyBorder="1" applyAlignment="1">
      <alignment horizontal="center"/>
    </xf>
    <xf numFmtId="0" fontId="118" fillId="5" borderId="65" xfId="0" applyFont="1" applyFill="1" applyBorder="1" applyAlignment="1">
      <alignment horizontal="center" vertical="center"/>
    </xf>
    <xf numFmtId="1" fontId="118" fillId="5" borderId="77" xfId="0" applyNumberFormat="1" applyFont="1" applyFill="1" applyBorder="1" applyAlignment="1">
      <alignment horizontal="center" vertical="center"/>
    </xf>
    <xf numFmtId="0" fontId="113" fillId="0" borderId="0" xfId="0" applyFont="1" applyAlignment="1">
      <alignment horizontal="center"/>
    </xf>
    <xf numFmtId="0" fontId="37" fillId="0" borderId="0" xfId="0" applyFont="1" applyAlignment="1">
      <alignment horizontal="left"/>
    </xf>
    <xf numFmtId="0" fontId="236" fillId="0" borderId="0" xfId="0" applyFont="1" applyAlignment="1">
      <alignment horizontal="center" vertical="center"/>
    </xf>
    <xf numFmtId="0" fontId="238" fillId="0" borderId="0" xfId="0" applyFont="1"/>
    <xf numFmtId="0" fontId="237" fillId="0" borderId="0" xfId="0" applyFont="1" applyAlignment="1">
      <alignment horizontal="center" vertical="center"/>
    </xf>
    <xf numFmtId="0" fontId="60" fillId="2" borderId="0" xfId="0" applyFont="1" applyFill="1" applyAlignment="1">
      <alignment horizontal="left" vertical="center"/>
    </xf>
    <xf numFmtId="0" fontId="144" fillId="2" borderId="0" xfId="0" applyFont="1" applyFill="1" applyAlignment="1">
      <alignment horizontal="left" vertical="center"/>
    </xf>
    <xf numFmtId="0" fontId="18" fillId="0" borderId="0" xfId="0" applyFont="1" applyAlignment="1">
      <alignment horizontal="left" vertical="center"/>
    </xf>
    <xf numFmtId="0" fontId="24" fillId="2" borderId="0" xfId="0" applyFont="1" applyFill="1" applyAlignment="1">
      <alignment horizontal="left"/>
    </xf>
    <xf numFmtId="0" fontId="121" fillId="45" borderId="0" xfId="0" applyFont="1" applyFill="1" applyAlignment="1">
      <alignment horizontal="right" vertical="center"/>
    </xf>
    <xf numFmtId="0" fontId="240" fillId="0" borderId="12" xfId="0" applyFont="1" applyBorder="1" applyAlignment="1">
      <alignment vertical="center"/>
    </xf>
    <xf numFmtId="0" fontId="107" fillId="0" borderId="12" xfId="0" applyFont="1" applyBorder="1" applyAlignment="1">
      <alignment vertical="center"/>
    </xf>
    <xf numFmtId="0" fontId="107" fillId="0" borderId="0" xfId="0" applyFont="1" applyAlignment="1">
      <alignment vertical="center"/>
    </xf>
    <xf numFmtId="0" fontId="107" fillId="0" borderId="0" xfId="0" applyFont="1" applyAlignment="1">
      <alignment horizontal="left" vertical="center" wrapText="1"/>
    </xf>
    <xf numFmtId="0" fontId="126" fillId="38" borderId="5" xfId="0" applyFont="1" applyFill="1" applyBorder="1" applyAlignment="1">
      <alignment horizontal="center" vertical="center"/>
    </xf>
    <xf numFmtId="0" fontId="240" fillId="0" borderId="15" xfId="0" applyFont="1" applyBorder="1" applyAlignment="1">
      <alignment vertical="center"/>
    </xf>
    <xf numFmtId="0" fontId="107" fillId="0" borderId="11" xfId="0" applyFont="1" applyBorder="1" applyAlignment="1">
      <alignment horizontal="center" vertical="center"/>
    </xf>
    <xf numFmtId="0" fontId="243" fillId="2" borderId="0" xfId="0" applyFont="1" applyFill="1" applyAlignment="1">
      <alignment horizontal="left" vertical="center"/>
    </xf>
    <xf numFmtId="0" fontId="242" fillId="43" borderId="15" xfId="0" applyFont="1" applyFill="1" applyBorder="1" applyAlignment="1">
      <alignment horizontal="left" vertical="center"/>
    </xf>
    <xf numFmtId="0" fontId="114" fillId="43" borderId="12" xfId="0" applyFont="1" applyFill="1" applyBorder="1" applyAlignment="1">
      <alignment horizontal="left"/>
    </xf>
    <xf numFmtId="0" fontId="114" fillId="43" borderId="11" xfId="0" applyFont="1" applyFill="1" applyBorder="1" applyAlignment="1">
      <alignment horizontal="left"/>
    </xf>
    <xf numFmtId="0" fontId="243" fillId="0" borderId="0" xfId="0" applyFont="1" applyAlignment="1">
      <alignment horizontal="left" vertical="center"/>
    </xf>
    <xf numFmtId="0" fontId="95" fillId="0" borderId="0" xfId="0" applyFont="1" applyAlignment="1">
      <alignment horizontal="left"/>
    </xf>
    <xf numFmtId="0" fontId="95" fillId="43" borderId="12" xfId="0" applyFont="1" applyFill="1" applyBorder="1" applyAlignment="1">
      <alignment horizontal="left"/>
    </xf>
    <xf numFmtId="0" fontId="42" fillId="0" borderId="13" xfId="0" applyFont="1" applyBorder="1" applyAlignment="1">
      <alignment horizontal="left" vertical="center"/>
    </xf>
    <xf numFmtId="0" fontId="43" fillId="0" borderId="13" xfId="0" applyFont="1" applyBorder="1" applyAlignment="1">
      <alignment horizontal="left" vertical="center"/>
    </xf>
    <xf numFmtId="0" fontId="42" fillId="0" borderId="4" xfId="0" applyFont="1" applyBorder="1" applyAlignment="1">
      <alignment horizontal="left" vertical="center"/>
    </xf>
    <xf numFmtId="0" fontId="0" fillId="0" borderId="5" xfId="0" applyBorder="1" applyAlignment="1">
      <alignment horizontal="left"/>
    </xf>
    <xf numFmtId="0" fontId="0" fillId="0" borderId="6" xfId="0" applyBorder="1" applyAlignment="1">
      <alignment horizontal="left"/>
    </xf>
    <xf numFmtId="0" fontId="103" fillId="0" borderId="0" xfId="0" applyFont="1" applyAlignment="1">
      <alignment horizontal="left"/>
    </xf>
    <xf numFmtId="0" fontId="244" fillId="43" borderId="15" xfId="0" applyFont="1" applyFill="1" applyBorder="1" applyAlignment="1">
      <alignment horizontal="left" vertical="center"/>
    </xf>
    <xf numFmtId="0" fontId="94" fillId="0" borderId="0" xfId="0" applyFont="1" applyAlignment="1">
      <alignment horizontal="left"/>
    </xf>
    <xf numFmtId="0" fontId="18" fillId="45" borderId="0" xfId="0" applyFont="1" applyFill="1" applyAlignment="1">
      <alignment horizontal="right" vertical="center"/>
    </xf>
    <xf numFmtId="0" fontId="103" fillId="43" borderId="11" xfId="0" applyFont="1" applyFill="1" applyBorder="1" applyAlignment="1">
      <alignment horizontal="left"/>
    </xf>
    <xf numFmtId="0" fontId="73" fillId="2" borderId="0" xfId="0" applyFont="1" applyFill="1" applyAlignment="1">
      <alignment horizontal="left" vertical="center"/>
    </xf>
    <xf numFmtId="0" fontId="245" fillId="0" borderId="0" xfId="0" applyFont="1" applyAlignment="1">
      <alignment horizontal="left" vertical="center"/>
    </xf>
    <xf numFmtId="0" fontId="45" fillId="0" borderId="15" xfId="0" applyFont="1" applyBorder="1" applyAlignment="1">
      <alignment horizontal="left" vertical="center"/>
    </xf>
    <xf numFmtId="0" fontId="143" fillId="0" borderId="11" xfId="0" applyFont="1" applyBorder="1" applyAlignment="1">
      <alignment horizontal="left"/>
    </xf>
    <xf numFmtId="0" fontId="143" fillId="0" borderId="12" xfId="0" applyFont="1" applyBorder="1" applyAlignment="1">
      <alignment horizontal="left"/>
    </xf>
    <xf numFmtId="0" fontId="69" fillId="0" borderId="15" xfId="0" applyFont="1" applyBorder="1" applyAlignment="1">
      <alignment horizontal="left" vertical="center"/>
    </xf>
    <xf numFmtId="0" fontId="114" fillId="0" borderId="11" xfId="0" applyFont="1" applyBorder="1" applyAlignment="1">
      <alignment horizontal="left"/>
    </xf>
    <xf numFmtId="0" fontId="62" fillId="0" borderId="15" xfId="0" applyFont="1" applyBorder="1" applyAlignment="1">
      <alignment horizontal="left" vertical="center"/>
    </xf>
    <xf numFmtId="0" fontId="69" fillId="2" borderId="15" xfId="0" applyFont="1" applyFill="1" applyBorder="1" applyAlignment="1">
      <alignment horizontal="left" vertical="center"/>
    </xf>
    <xf numFmtId="0" fontId="114" fillId="2" borderId="12" xfId="0" applyFont="1" applyFill="1" applyBorder="1" applyAlignment="1">
      <alignment horizontal="left"/>
    </xf>
    <xf numFmtId="0" fontId="114" fillId="2" borderId="11" xfId="0" applyFont="1" applyFill="1" applyBorder="1" applyAlignment="1">
      <alignment horizontal="left"/>
    </xf>
    <xf numFmtId="0" fontId="74" fillId="0" borderId="0" xfId="0" applyFont="1" applyAlignment="1">
      <alignment horizontal="left" vertical="center"/>
    </xf>
    <xf numFmtId="0" fontId="0" fillId="2" borderId="11" xfId="0" applyFill="1" applyBorder="1" applyAlignment="1">
      <alignment horizontal="left"/>
    </xf>
    <xf numFmtId="0" fontId="114" fillId="0" borderId="12" xfId="0" applyFont="1" applyBorder="1" applyAlignment="1">
      <alignment horizontal="left"/>
    </xf>
    <xf numFmtId="0" fontId="43" fillId="2" borderId="0" xfId="0" applyFont="1" applyFill="1" applyAlignment="1">
      <alignment horizontal="left" vertical="center"/>
    </xf>
    <xf numFmtId="0" fontId="0" fillId="2" borderId="15" xfId="0" applyFill="1" applyBorder="1" applyAlignment="1">
      <alignment horizontal="left"/>
    </xf>
    <xf numFmtId="0" fontId="246" fillId="0" borderId="15" xfId="0" applyFont="1" applyBorder="1" applyAlignment="1">
      <alignment horizontal="left" vertical="center"/>
    </xf>
    <xf numFmtId="0" fontId="72" fillId="2" borderId="13" xfId="0" applyFont="1" applyFill="1" applyBorder="1" applyAlignment="1">
      <alignment horizontal="left" vertical="center"/>
    </xf>
    <xf numFmtId="0" fontId="72" fillId="2" borderId="4" xfId="0" applyFont="1" applyFill="1" applyBorder="1" applyAlignment="1">
      <alignment horizontal="left" vertical="center"/>
    </xf>
    <xf numFmtId="0" fontId="24" fillId="2" borderId="5" xfId="0" applyFont="1" applyFill="1" applyBorder="1" applyAlignment="1">
      <alignment horizontal="left"/>
    </xf>
    <xf numFmtId="0" fontId="248" fillId="0" borderId="0" xfId="0" applyFont="1" applyAlignment="1">
      <alignment horizontal="left" vertical="center"/>
    </xf>
    <xf numFmtId="0" fontId="249" fillId="0" borderId="0" xfId="0" applyFont="1" applyAlignment="1">
      <alignment horizontal="left" vertical="center"/>
    </xf>
    <xf numFmtId="0" fontId="249" fillId="2" borderId="0" xfId="0" applyFont="1" applyFill="1" applyAlignment="1">
      <alignment horizontal="left" vertical="center"/>
    </xf>
    <xf numFmtId="0" fontId="149" fillId="2" borderId="0" xfId="0" applyFont="1" applyFill="1" applyAlignment="1">
      <alignment horizontal="left"/>
    </xf>
    <xf numFmtId="0" fontId="159" fillId="0" borderId="0" xfId="0" applyFont="1"/>
    <xf numFmtId="0" fontId="159" fillId="0" borderId="0" xfId="0" applyFont="1" applyAlignment="1">
      <alignment horizontal="left"/>
    </xf>
    <xf numFmtId="0" fontId="159" fillId="0" borderId="11" xfId="0" applyFont="1" applyBorder="1" applyAlignment="1">
      <alignment horizontal="left"/>
    </xf>
    <xf numFmtId="0" fontId="143" fillId="2" borderId="12" xfId="0" applyFont="1" applyFill="1" applyBorder="1" applyAlignment="1">
      <alignment horizontal="left"/>
    </xf>
    <xf numFmtId="0" fontId="37" fillId="2" borderId="0" xfId="0" applyFont="1" applyFill="1" applyAlignment="1">
      <alignment horizontal="left"/>
    </xf>
    <xf numFmtId="0" fontId="251" fillId="0" borderId="0" xfId="0" applyFont="1"/>
    <xf numFmtId="0" fontId="148" fillId="0" borderId="0" xfId="0" applyFont="1" applyAlignment="1">
      <alignment horizontal="left"/>
    </xf>
    <xf numFmtId="0" fontId="33" fillId="0" borderId="15" xfId="0" applyFont="1" applyBorder="1" applyAlignment="1">
      <alignment horizontal="left"/>
    </xf>
    <xf numFmtId="0" fontId="33" fillId="0" borderId="11" xfId="0" applyFont="1" applyBorder="1" applyAlignment="1">
      <alignment horizontal="left"/>
    </xf>
    <xf numFmtId="0" fontId="252" fillId="0" borderId="0" xfId="0" applyFont="1" applyAlignment="1">
      <alignment horizontal="left" vertical="center"/>
    </xf>
    <xf numFmtId="0" fontId="218" fillId="0" borderId="0" xfId="0" applyFont="1" applyAlignment="1">
      <alignment horizontal="left"/>
    </xf>
    <xf numFmtId="0" fontId="218" fillId="0" borderId="0" xfId="0" applyFont="1"/>
    <xf numFmtId="0" fontId="218" fillId="0" borderId="0" xfId="0" applyFont="1" applyAlignment="1">
      <alignment horizontal="left" vertical="center"/>
    </xf>
    <xf numFmtId="0" fontId="239" fillId="0" borderId="0" xfId="0" applyFont="1" applyAlignment="1">
      <alignment horizontal="left" vertical="center"/>
    </xf>
    <xf numFmtId="0" fontId="247" fillId="0" borderId="0" xfId="0" applyFont="1" applyAlignment="1">
      <alignment horizontal="left" vertical="center"/>
    </xf>
    <xf numFmtId="0" fontId="125" fillId="0" borderId="0" xfId="0" applyFont="1"/>
    <xf numFmtId="0" fontId="235" fillId="0" borderId="0" xfId="0" applyFont="1"/>
    <xf numFmtId="0" fontId="115" fillId="0" borderId="10" xfId="0" applyFont="1" applyBorder="1" applyAlignment="1">
      <alignment horizontal="left" vertical="center" wrapText="1"/>
    </xf>
    <xf numFmtId="0" fontId="95" fillId="0" borderId="15" xfId="0" applyFont="1" applyBorder="1"/>
    <xf numFmtId="0" fontId="95" fillId="0" borderId="12" xfId="0" applyFont="1" applyBorder="1"/>
    <xf numFmtId="0" fontId="0" fillId="0" borderId="12" xfId="0" applyBorder="1"/>
    <xf numFmtId="0" fontId="0" fillId="0" borderId="11" xfId="0" applyBorder="1"/>
    <xf numFmtId="0" fontId="24" fillId="0" borderId="70" xfId="0" applyFont="1" applyBorder="1" applyAlignment="1">
      <alignment horizontal="center"/>
    </xf>
    <xf numFmtId="0" fontId="24" fillId="0" borderId="7" xfId="0" applyFont="1" applyBorder="1" applyAlignment="1">
      <alignment horizontal="center"/>
    </xf>
    <xf numFmtId="0" fontId="24" fillId="0" borderId="3" xfId="0" applyFont="1" applyBorder="1" applyAlignment="1">
      <alignment horizontal="center"/>
    </xf>
    <xf numFmtId="0" fontId="24" fillId="0" borderId="62" xfId="0" applyFont="1" applyBorder="1"/>
    <xf numFmtId="0" fontId="0" fillId="0" borderId="70" xfId="0" applyBorder="1" applyAlignment="1">
      <alignment horizontal="center"/>
    </xf>
    <xf numFmtId="0" fontId="0" fillId="0" borderId="31" xfId="0" applyBorder="1" applyAlignment="1">
      <alignment horizontal="center"/>
    </xf>
    <xf numFmtId="0" fontId="0" fillId="0" borderId="62" xfId="0" applyBorder="1" applyAlignment="1">
      <alignment horizontal="center"/>
    </xf>
    <xf numFmtId="0" fontId="0" fillId="0" borderId="20" xfId="0" applyBorder="1" applyAlignment="1">
      <alignment horizontal="center"/>
    </xf>
    <xf numFmtId="0" fontId="0" fillId="0" borderId="58" xfId="0" applyBorder="1" applyAlignment="1">
      <alignment horizontal="center"/>
    </xf>
    <xf numFmtId="0" fontId="0" fillId="0" borderId="64" xfId="0" applyBorder="1" applyAlignment="1">
      <alignment horizontal="center"/>
    </xf>
    <xf numFmtId="0" fontId="24" fillId="0" borderId="63" xfId="0" applyFont="1" applyBorder="1"/>
    <xf numFmtId="0" fontId="0" fillId="0" borderId="63" xfId="0" applyBorder="1" applyAlignment="1">
      <alignment horizontal="center"/>
    </xf>
    <xf numFmtId="0" fontId="0" fillId="0" borderId="75" xfId="0" applyBorder="1" applyAlignment="1">
      <alignment horizontal="center"/>
    </xf>
    <xf numFmtId="0" fontId="147" fillId="0" borderId="15" xfId="0" applyFont="1" applyBorder="1" applyAlignment="1">
      <alignment horizontal="left" vertical="center"/>
    </xf>
    <xf numFmtId="0" fontId="56" fillId="0" borderId="0" xfId="0" applyFont="1" applyAlignment="1">
      <alignment horizontal="left"/>
    </xf>
    <xf numFmtId="0" fontId="55" fillId="0" borderId="0" xfId="0" applyFont="1"/>
    <xf numFmtId="0" fontId="55" fillId="0" borderId="0" xfId="0" applyFont="1" applyAlignment="1">
      <alignment horizontal="left"/>
    </xf>
    <xf numFmtId="0" fontId="114" fillId="2" borderId="0" xfId="0" applyFont="1" applyFill="1" applyAlignment="1">
      <alignment horizontal="left"/>
    </xf>
    <xf numFmtId="0" fontId="24" fillId="0" borderId="0" xfId="0" applyFont="1" applyAlignment="1">
      <alignment horizontal="left" vertical="center"/>
    </xf>
    <xf numFmtId="0" fontId="238" fillId="2" borderId="15" xfId="0" applyFont="1" applyFill="1" applyBorder="1" applyAlignment="1">
      <alignment horizontal="left"/>
    </xf>
    <xf numFmtId="0" fontId="238" fillId="2" borderId="11" xfId="0" applyFont="1" applyFill="1" applyBorder="1" applyAlignment="1">
      <alignment horizontal="left"/>
    </xf>
    <xf numFmtId="0" fontId="43" fillId="0" borderId="0" xfId="0" applyFont="1" applyAlignment="1">
      <alignment horizontal="right" vertical="center"/>
    </xf>
    <xf numFmtId="0" fontId="66" fillId="0" borderId="15" xfId="0" applyFont="1" applyBorder="1" applyAlignment="1">
      <alignment horizontal="left" vertical="center"/>
    </xf>
    <xf numFmtId="0" fontId="254" fillId="0" borderId="0" xfId="0" applyFont="1" applyAlignment="1">
      <alignment horizontal="left" vertical="center"/>
    </xf>
    <xf numFmtId="0" fontId="155" fillId="0" borderId="0" xfId="0" applyFont="1"/>
    <xf numFmtId="0" fontId="34" fillId="0" borderId="0" xfId="0" applyFont="1" applyAlignment="1">
      <alignment horizontal="center" vertical="center"/>
    </xf>
    <xf numFmtId="16" fontId="126" fillId="38" borderId="13" xfId="0" applyNumberFormat="1" applyFont="1" applyFill="1" applyBorder="1" applyAlignment="1">
      <alignment horizontal="left" vertical="center"/>
    </xf>
    <xf numFmtId="0" fontId="24" fillId="5" borderId="3" xfId="0" applyFont="1" applyFill="1" applyBorder="1"/>
    <xf numFmtId="1" fontId="119" fillId="5" borderId="71" xfId="0" applyNumberFormat="1" applyFont="1" applyFill="1" applyBorder="1" applyAlignment="1">
      <alignment horizontal="center" vertical="center"/>
    </xf>
    <xf numFmtId="0" fontId="119" fillId="5" borderId="30" xfId="0" applyFont="1" applyFill="1" applyBorder="1" applyAlignment="1">
      <alignment horizontal="center"/>
    </xf>
    <xf numFmtId="0" fontId="127" fillId="5" borderId="72" xfId="0" applyFont="1" applyFill="1" applyBorder="1" applyAlignment="1">
      <alignment horizontal="center" vertical="center"/>
    </xf>
    <xf numFmtId="1" fontId="127" fillId="5" borderId="49" xfId="0" applyNumberFormat="1" applyFont="1" applyFill="1" applyBorder="1" applyAlignment="1">
      <alignment horizontal="center" vertical="center"/>
    </xf>
    <xf numFmtId="1" fontId="132" fillId="5" borderId="56" xfId="0" applyNumberFormat="1" applyFont="1" applyFill="1" applyBorder="1" applyAlignment="1">
      <alignment horizontal="center" vertical="center"/>
    </xf>
    <xf numFmtId="0" fontId="119" fillId="5" borderId="41" xfId="0" applyFont="1" applyFill="1" applyBorder="1" applyAlignment="1">
      <alignment horizontal="center" vertical="center"/>
    </xf>
    <xf numFmtId="0" fontId="219" fillId="5" borderId="38" xfId="0" applyFont="1" applyFill="1" applyBorder="1" applyAlignment="1">
      <alignment horizontal="center"/>
    </xf>
    <xf numFmtId="0" fontId="99" fillId="59" borderId="6" xfId="0" applyFont="1" applyFill="1" applyBorder="1" applyAlignment="1">
      <alignment vertical="center" wrapText="1"/>
    </xf>
    <xf numFmtId="0" fontId="244" fillId="0" borderId="15" xfId="0" applyFont="1" applyBorder="1" applyAlignment="1">
      <alignment horizontal="left" vertical="center"/>
    </xf>
    <xf numFmtId="0" fontId="103" fillId="0" borderId="12" xfId="0" applyFont="1" applyBorder="1" applyAlignment="1">
      <alignment horizontal="left"/>
    </xf>
    <xf numFmtId="0" fontId="103" fillId="0" borderId="11" xfId="0" applyFont="1" applyBorder="1" applyAlignment="1">
      <alignment horizontal="left"/>
    </xf>
    <xf numFmtId="0" fontId="0" fillId="2" borderId="0" xfId="0" applyFill="1"/>
    <xf numFmtId="0" fontId="256" fillId="0" borderId="0" xfId="0" applyFont="1" applyAlignment="1">
      <alignment horizontal="center"/>
    </xf>
    <xf numFmtId="0" fontId="99" fillId="61" borderId="4" xfId="0" applyFont="1" applyFill="1" applyBorder="1" applyAlignment="1">
      <alignment horizontal="right" vertical="center" wrapText="1"/>
    </xf>
    <xf numFmtId="0" fontId="0" fillId="63" borderId="1" xfId="0" applyFill="1" applyBorder="1" applyAlignment="1">
      <alignment horizontal="left"/>
    </xf>
    <xf numFmtId="0" fontId="0" fillId="63" borderId="2" xfId="0" applyFill="1" applyBorder="1" applyAlignment="1">
      <alignment horizontal="left"/>
    </xf>
    <xf numFmtId="0" fontId="0" fillId="63" borderId="4" xfId="0" applyFill="1" applyBorder="1" applyAlignment="1">
      <alignment horizontal="left"/>
    </xf>
    <xf numFmtId="0" fontId="0" fillId="63" borderId="5" xfId="0" applyFill="1" applyBorder="1" applyAlignment="1">
      <alignment horizontal="left"/>
    </xf>
    <xf numFmtId="0" fontId="42" fillId="2" borderId="0" xfId="0" applyFont="1" applyFill="1" applyAlignment="1">
      <alignment horizontal="left" vertical="center"/>
    </xf>
    <xf numFmtId="0" fontId="142" fillId="2" borderId="0" xfId="0" applyFont="1" applyFill="1" applyAlignment="1">
      <alignment horizontal="left" vertical="center"/>
    </xf>
    <xf numFmtId="0" fontId="94" fillId="2" borderId="0" xfId="0" applyFont="1" applyFill="1" applyAlignment="1">
      <alignment horizontal="left"/>
    </xf>
    <xf numFmtId="0" fontId="205" fillId="0" borderId="0" xfId="0" applyFont="1" applyAlignment="1">
      <alignment horizontal="center" vertical="center" wrapText="1"/>
    </xf>
    <xf numFmtId="0" fontId="257" fillId="0" borderId="0" xfId="0" applyFont="1" applyAlignment="1">
      <alignment horizontal="center" vertical="top" wrapText="1"/>
    </xf>
    <xf numFmtId="0" fontId="259" fillId="0" borderId="0" xfId="0" applyFont="1" applyAlignment="1">
      <alignment horizontal="center" vertical="center"/>
    </xf>
    <xf numFmtId="0" fontId="205" fillId="0" borderId="0" xfId="0" applyFont="1" applyAlignment="1">
      <alignment vertical="center" wrapText="1"/>
    </xf>
    <xf numFmtId="0" fontId="143" fillId="2" borderId="0" xfId="0" applyFont="1" applyFill="1" applyAlignment="1">
      <alignment horizontal="left" vertical="center"/>
    </xf>
    <xf numFmtId="0" fontId="99" fillId="5" borderId="15" xfId="0" applyFont="1" applyFill="1" applyBorder="1" applyAlignment="1">
      <alignment horizontal="right" vertical="center" wrapText="1"/>
    </xf>
    <xf numFmtId="0" fontId="29" fillId="21" borderId="17" xfId="0" applyFont="1" applyFill="1" applyBorder="1" applyAlignment="1">
      <alignment horizontal="left" vertical="top" wrapText="1"/>
    </xf>
    <xf numFmtId="0" fontId="99" fillId="23" borderId="17" xfId="0" applyFont="1" applyFill="1" applyBorder="1" applyAlignment="1">
      <alignment horizontal="left" vertical="top" wrapText="1"/>
    </xf>
    <xf numFmtId="0" fontId="29" fillId="22" borderId="17" xfId="0" applyFont="1" applyFill="1" applyBorder="1" applyAlignment="1">
      <alignment horizontal="left" vertical="top" wrapText="1"/>
    </xf>
    <xf numFmtId="0" fontId="99" fillId="27" borderId="17" xfId="0" applyFont="1" applyFill="1" applyBorder="1" applyAlignment="1">
      <alignment horizontal="left" vertical="top" wrapText="1"/>
    </xf>
    <xf numFmtId="0" fontId="39" fillId="10" borderId="17" xfId="0" applyFont="1" applyFill="1" applyBorder="1" applyAlignment="1">
      <alignment horizontal="left" vertical="top" wrapText="1"/>
    </xf>
    <xf numFmtId="0" fontId="99" fillId="61" borderId="17" xfId="0" applyFont="1" applyFill="1" applyBorder="1" applyAlignment="1">
      <alignment horizontal="right" vertical="center" wrapText="1"/>
    </xf>
    <xf numFmtId="0" fontId="39" fillId="19" borderId="17" xfId="0" applyFont="1" applyFill="1" applyBorder="1" applyAlignment="1">
      <alignment horizontal="right" vertical="center" wrapText="1"/>
    </xf>
    <xf numFmtId="0" fontId="99" fillId="23" borderId="17" xfId="0" applyFont="1" applyFill="1" applyBorder="1" applyAlignment="1">
      <alignment horizontal="right" vertical="center" wrapText="1"/>
    </xf>
    <xf numFmtId="0" fontId="29" fillId="33" borderId="17" xfId="0" applyFont="1" applyFill="1" applyBorder="1" applyAlignment="1">
      <alignment horizontal="right" vertical="center" wrapText="1"/>
    </xf>
    <xf numFmtId="0" fontId="29" fillId="21" borderId="17" xfId="0" applyFont="1" applyFill="1" applyBorder="1" applyAlignment="1">
      <alignment horizontal="right" vertical="center" wrapText="1"/>
    </xf>
    <xf numFmtId="0" fontId="29" fillId="22" borderId="17" xfId="0" applyFont="1" applyFill="1" applyBorder="1" applyAlignment="1">
      <alignment horizontal="right" vertical="center" wrapText="1"/>
    </xf>
    <xf numFmtId="0" fontId="99" fillId="25" borderId="17" xfId="0" applyFont="1" applyFill="1" applyBorder="1" applyAlignment="1">
      <alignment horizontal="right" vertical="center" wrapText="1"/>
    </xf>
    <xf numFmtId="0" fontId="99" fillId="64" borderId="17" xfId="0" applyFont="1" applyFill="1" applyBorder="1" applyAlignment="1">
      <alignment horizontal="left" vertical="top" wrapText="1"/>
    </xf>
    <xf numFmtId="0" fontId="99" fillId="64" borderId="4" xfId="0" applyFont="1" applyFill="1" applyBorder="1" applyAlignment="1">
      <alignment horizontal="right" vertical="center" wrapText="1"/>
    </xf>
    <xf numFmtId="0" fontId="39" fillId="10" borderId="15" xfId="0" applyFont="1" applyFill="1" applyBorder="1" applyAlignment="1">
      <alignment horizontal="right" vertical="center" wrapText="1"/>
    </xf>
    <xf numFmtId="0" fontId="99" fillId="61" borderId="17" xfId="0" applyFont="1" applyFill="1" applyBorder="1" applyAlignment="1">
      <alignment vertical="top" wrapText="1"/>
    </xf>
    <xf numFmtId="0" fontId="39" fillId="20" borderId="17" xfId="0" applyFont="1" applyFill="1" applyBorder="1" applyAlignment="1">
      <alignment vertical="top" wrapText="1"/>
    </xf>
    <xf numFmtId="0" fontId="99" fillId="23" borderId="17" xfId="0" applyFont="1" applyFill="1" applyBorder="1" applyAlignment="1">
      <alignment vertical="top" wrapText="1"/>
    </xf>
    <xf numFmtId="0" fontId="29" fillId="21" borderId="17" xfId="0" applyFont="1" applyFill="1" applyBorder="1" applyAlignment="1">
      <alignment vertical="top" wrapText="1"/>
    </xf>
    <xf numFmtId="0" fontId="29" fillId="22" borderId="17" xfId="0" applyFont="1" applyFill="1" applyBorder="1" applyAlignment="1">
      <alignment vertical="top" wrapText="1"/>
    </xf>
    <xf numFmtId="0" fontId="99" fillId="64" borderId="17" xfId="0" applyFont="1" applyFill="1" applyBorder="1" applyAlignment="1">
      <alignment vertical="top" wrapText="1"/>
    </xf>
    <xf numFmtId="0" fontId="99" fillId="61" borderId="17" xfId="0" applyFont="1" applyFill="1" applyBorder="1" applyAlignment="1">
      <alignment horizontal="left" vertical="top" wrapText="1"/>
    </xf>
    <xf numFmtId="0" fontId="39" fillId="20" borderId="17" xfId="0" applyFont="1" applyFill="1" applyBorder="1" applyAlignment="1">
      <alignment horizontal="left" vertical="top" wrapText="1"/>
    </xf>
    <xf numFmtId="0" fontId="29" fillId="33" borderId="17" xfId="0" applyFont="1" applyFill="1" applyBorder="1" applyAlignment="1">
      <alignment horizontal="left" vertical="top" wrapText="1"/>
    </xf>
    <xf numFmtId="0" fontId="21" fillId="0" borderId="79" xfId="0" applyFont="1" applyBorder="1" applyAlignment="1">
      <alignment horizontal="center"/>
    </xf>
    <xf numFmtId="0" fontId="99" fillId="27" borderId="16" xfId="0" applyFont="1" applyFill="1" applyBorder="1" applyAlignment="1">
      <alignment horizontal="right" vertical="center" wrapText="1"/>
    </xf>
    <xf numFmtId="0" fontId="260" fillId="36" borderId="10" xfId="0" applyFont="1" applyFill="1" applyBorder="1" applyAlignment="1">
      <alignment vertical="top" wrapText="1"/>
    </xf>
    <xf numFmtId="0" fontId="261" fillId="31" borderId="9" xfId="0" applyFont="1" applyFill="1" applyBorder="1" applyAlignment="1">
      <alignment vertical="top" wrapText="1"/>
    </xf>
    <xf numFmtId="0" fontId="261" fillId="35" borderId="9" xfId="0" applyFont="1" applyFill="1" applyBorder="1" applyAlignment="1">
      <alignment vertical="top" wrapText="1"/>
    </xf>
    <xf numFmtId="0" fontId="41" fillId="0" borderId="9" xfId="0" applyFont="1" applyBorder="1" applyAlignment="1">
      <alignment vertical="top" wrapText="1"/>
    </xf>
    <xf numFmtId="0" fontId="260" fillId="36" borderId="9" xfId="0" applyFont="1" applyFill="1" applyBorder="1" applyAlignment="1">
      <alignment vertical="top" wrapText="1"/>
    </xf>
    <xf numFmtId="0" fontId="41" fillId="4" borderId="9" xfId="0" applyFont="1" applyFill="1" applyBorder="1" applyAlignment="1">
      <alignment vertical="top" wrapText="1"/>
    </xf>
    <xf numFmtId="0" fontId="41" fillId="30" borderId="10" xfId="0" applyFont="1" applyFill="1" applyBorder="1" applyAlignment="1">
      <alignment vertical="top" wrapText="1"/>
    </xf>
    <xf numFmtId="0" fontId="260" fillId="32" borderId="9" xfId="0" applyFont="1" applyFill="1" applyBorder="1" applyAlignment="1">
      <alignment vertical="top" wrapText="1"/>
    </xf>
    <xf numFmtId="0" fontId="41" fillId="55" borderId="10" xfId="0" applyFont="1" applyFill="1" applyBorder="1" applyAlignment="1">
      <alignment vertical="top" wrapText="1"/>
    </xf>
    <xf numFmtId="0" fontId="41" fillId="27" borderId="10" xfId="0" applyFont="1" applyFill="1" applyBorder="1" applyAlignment="1">
      <alignment vertical="top" wrapText="1"/>
    </xf>
    <xf numFmtId="0" fontId="41" fillId="29" borderId="9" xfId="0" applyFont="1" applyFill="1" applyBorder="1" applyAlignment="1">
      <alignment vertical="top" wrapText="1"/>
    </xf>
    <xf numFmtId="0" fontId="261" fillId="34" borderId="9" xfId="0" applyFont="1" applyFill="1" applyBorder="1" applyAlignment="1">
      <alignment vertical="top" wrapText="1"/>
    </xf>
    <xf numFmtId="0" fontId="41" fillId="55" borderId="9" xfId="0" applyFont="1" applyFill="1" applyBorder="1" applyAlignment="1">
      <alignment vertical="top" wrapText="1"/>
    </xf>
    <xf numFmtId="0" fontId="41" fillId="0" borderId="6" xfId="0" applyFont="1" applyBorder="1" applyAlignment="1">
      <alignment horizontal="center" vertical="center" wrapText="1"/>
    </xf>
    <xf numFmtId="0" fontId="231" fillId="0" borderId="34" xfId="0" applyFont="1" applyBorder="1" applyAlignment="1">
      <alignment horizontal="left" vertical="top" wrapText="1"/>
    </xf>
    <xf numFmtId="0" fontId="231" fillId="0" borderId="17" xfId="0" applyFont="1" applyBorder="1" applyAlignment="1">
      <alignment horizontal="left" vertical="top" wrapText="1"/>
    </xf>
    <xf numFmtId="0" fontId="41" fillId="0" borderId="0" xfId="0" applyFont="1" applyAlignment="1">
      <alignment horizontal="center" vertical="center"/>
    </xf>
    <xf numFmtId="0" fontId="29" fillId="21" borderId="29" xfId="0" applyFont="1" applyFill="1" applyBorder="1" applyAlignment="1">
      <alignment horizontal="left" vertical="top" wrapText="1"/>
    </xf>
    <xf numFmtId="0" fontId="99" fillId="27" borderId="80" xfId="0" applyFont="1" applyFill="1" applyBorder="1" applyAlignment="1">
      <alignment horizontal="left" vertical="top" wrapText="1"/>
    </xf>
    <xf numFmtId="0" fontId="29" fillId="22" borderId="80" xfId="0" applyFont="1" applyFill="1" applyBorder="1" applyAlignment="1">
      <alignment horizontal="left" vertical="top" wrapText="1"/>
    </xf>
    <xf numFmtId="0" fontId="39" fillId="20" borderId="80" xfId="0" applyFont="1" applyFill="1" applyBorder="1" applyAlignment="1">
      <alignment horizontal="left" vertical="top" wrapText="1"/>
    </xf>
    <xf numFmtId="0" fontId="99" fillId="64" borderId="80" xfId="0" applyFont="1" applyFill="1" applyBorder="1" applyAlignment="1">
      <alignment horizontal="left" vertical="top" wrapText="1"/>
    </xf>
    <xf numFmtId="0" fontId="99" fillId="27" borderId="30" xfId="0" applyFont="1" applyFill="1" applyBorder="1" applyAlignment="1">
      <alignment horizontal="left" vertical="top" wrapText="1"/>
    </xf>
    <xf numFmtId="0" fontId="99" fillId="64" borderId="34" xfId="0" applyFont="1" applyFill="1" applyBorder="1" applyAlignment="1">
      <alignment horizontal="left" vertical="top" wrapText="1"/>
    </xf>
    <xf numFmtId="0" fontId="99" fillId="61" borderId="35" xfId="0" applyFont="1" applyFill="1" applyBorder="1" applyAlignment="1">
      <alignment horizontal="left" vertical="top" wrapText="1"/>
    </xf>
    <xf numFmtId="0" fontId="39" fillId="10" borderId="35" xfId="0" applyFont="1" applyFill="1" applyBorder="1" applyAlignment="1">
      <alignment horizontal="left" vertical="top" wrapText="1"/>
    </xf>
    <xf numFmtId="0" fontId="39" fillId="20" borderId="34" xfId="0" applyFont="1" applyFill="1" applyBorder="1" applyAlignment="1">
      <alignment horizontal="left" vertical="top" wrapText="1"/>
    </xf>
    <xf numFmtId="0" fontId="39" fillId="20" borderId="35" xfId="0" applyFont="1" applyFill="1" applyBorder="1" applyAlignment="1">
      <alignment horizontal="left" vertical="top" wrapText="1"/>
    </xf>
    <xf numFmtId="0" fontId="99" fillId="23" borderId="34" xfId="0" applyFont="1" applyFill="1" applyBorder="1" applyAlignment="1">
      <alignment horizontal="left" vertical="top" wrapText="1"/>
    </xf>
    <xf numFmtId="0" fontId="99" fillId="23" borderId="35" xfId="0" applyFont="1" applyFill="1" applyBorder="1" applyAlignment="1">
      <alignment horizontal="left" vertical="top" wrapText="1"/>
    </xf>
    <xf numFmtId="0" fontId="29" fillId="33" borderId="34" xfId="0" applyFont="1" applyFill="1" applyBorder="1" applyAlignment="1">
      <alignment horizontal="left" vertical="top" wrapText="1"/>
    </xf>
    <xf numFmtId="0" fontId="29" fillId="33" borderId="35" xfId="0" applyFont="1" applyFill="1" applyBorder="1" applyAlignment="1">
      <alignment horizontal="left" vertical="top" wrapText="1"/>
    </xf>
    <xf numFmtId="0" fontId="29" fillId="21" borderId="34" xfId="0" applyFont="1" applyFill="1" applyBorder="1" applyAlignment="1">
      <alignment horizontal="left" vertical="top" wrapText="1"/>
    </xf>
    <xf numFmtId="0" fontId="29" fillId="21" borderId="35" xfId="0" applyFont="1" applyFill="1" applyBorder="1" applyAlignment="1">
      <alignment horizontal="left" vertical="top" wrapText="1"/>
    </xf>
    <xf numFmtId="0" fontId="29" fillId="22" borderId="35" xfId="0" applyFont="1" applyFill="1" applyBorder="1" applyAlignment="1">
      <alignment horizontal="left" vertical="top" wrapText="1"/>
    </xf>
    <xf numFmtId="0" fontId="39" fillId="10" borderId="34" xfId="0" applyFont="1" applyFill="1" applyBorder="1" applyAlignment="1">
      <alignment horizontal="left" vertical="top" wrapText="1"/>
    </xf>
    <xf numFmtId="0" fontId="231" fillId="0" borderId="48" xfId="0" applyFont="1" applyBorder="1" applyAlignment="1">
      <alignment horizontal="left" vertical="top" wrapText="1"/>
    </xf>
    <xf numFmtId="0" fontId="39" fillId="10" borderId="19" xfId="0" applyFont="1" applyFill="1" applyBorder="1" applyAlignment="1">
      <alignment horizontal="left" vertical="top" wrapText="1"/>
    </xf>
    <xf numFmtId="0" fontId="231" fillId="0" borderId="50" xfId="0" applyFont="1" applyBorder="1" applyAlignment="1">
      <alignment horizontal="left" vertical="top" wrapText="1"/>
    </xf>
    <xf numFmtId="0" fontId="99" fillId="64" borderId="79" xfId="0" applyFont="1" applyFill="1" applyBorder="1" applyAlignment="1">
      <alignment horizontal="left" vertical="top" wrapText="1"/>
    </xf>
    <xf numFmtId="0" fontId="99" fillId="64" borderId="38" xfId="0" applyFont="1" applyFill="1" applyBorder="1" applyAlignment="1">
      <alignment horizontal="left" vertical="top" wrapText="1"/>
    </xf>
    <xf numFmtId="0" fontId="205" fillId="10" borderId="23" xfId="0" applyFont="1" applyFill="1" applyBorder="1" applyAlignment="1">
      <alignment horizontal="center" vertical="center" wrapText="1"/>
    </xf>
    <xf numFmtId="0" fontId="39" fillId="10" borderId="23" xfId="0" applyFont="1" applyFill="1" applyBorder="1" applyAlignment="1">
      <alignment horizontal="center" vertical="center" wrapText="1"/>
    </xf>
    <xf numFmtId="0" fontId="21" fillId="10" borderId="23" xfId="0" applyFont="1" applyFill="1" applyBorder="1" applyAlignment="1">
      <alignment horizontal="left"/>
    </xf>
    <xf numFmtId="0" fontId="21" fillId="0" borderId="1" xfId="0" applyFont="1" applyBorder="1" applyAlignment="1">
      <alignment horizontal="center"/>
    </xf>
    <xf numFmtId="0" fontId="21" fillId="0" borderId="2" xfId="0" applyFont="1" applyBorder="1" applyAlignment="1">
      <alignment horizontal="center"/>
    </xf>
    <xf numFmtId="0" fontId="21" fillId="0" borderId="3" xfId="0" applyFont="1" applyBorder="1" applyAlignment="1">
      <alignment horizontal="center"/>
    </xf>
    <xf numFmtId="0" fontId="21" fillId="10" borderId="39" xfId="0" applyFont="1" applyFill="1" applyBorder="1" applyAlignment="1">
      <alignment horizontal="left"/>
    </xf>
    <xf numFmtId="0" fontId="39" fillId="0" borderId="50" xfId="0" applyFont="1" applyBorder="1" applyAlignment="1">
      <alignment horizontal="center" vertical="center" wrapText="1"/>
    </xf>
    <xf numFmtId="0" fontId="257" fillId="10" borderId="5" xfId="0" applyFont="1" applyFill="1" applyBorder="1" applyAlignment="1">
      <alignment horizontal="left" vertical="center" wrapText="1"/>
    </xf>
    <xf numFmtId="0" fontId="26" fillId="10" borderId="5" xfId="0" applyFont="1" applyFill="1" applyBorder="1" applyAlignment="1">
      <alignment horizontal="left" vertical="center" wrapText="1"/>
    </xf>
    <xf numFmtId="0" fontId="99" fillId="10" borderId="5" xfId="0" applyFont="1" applyFill="1" applyBorder="1" applyAlignment="1">
      <alignment horizontal="left" vertical="center" wrapText="1"/>
    </xf>
    <xf numFmtId="0" fontId="21" fillId="10" borderId="6" xfId="0" applyFont="1" applyFill="1" applyBorder="1" applyAlignment="1">
      <alignment horizontal="left"/>
    </xf>
    <xf numFmtId="0" fontId="197" fillId="0" borderId="15" xfId="0" applyFont="1" applyBorder="1"/>
    <xf numFmtId="0" fontId="197" fillId="0" borderId="12" xfId="0" applyFont="1" applyBorder="1"/>
    <xf numFmtId="0" fontId="197" fillId="0" borderId="12" xfId="0" applyFont="1" applyBorder="1" applyAlignment="1">
      <alignment horizontal="center"/>
    </xf>
    <xf numFmtId="0" fontId="99" fillId="27" borderId="32" xfId="0" applyFont="1" applyFill="1" applyBorder="1" applyAlignment="1">
      <alignment horizontal="left" vertical="top" wrapText="1"/>
    </xf>
    <xf numFmtId="0" fontId="99" fillId="61" borderId="19" xfId="0" applyFont="1" applyFill="1" applyBorder="1" applyAlignment="1">
      <alignment horizontal="left" vertical="top" wrapText="1"/>
    </xf>
    <xf numFmtId="0" fontId="231" fillId="0" borderId="19" xfId="0" applyFont="1" applyBorder="1" applyAlignment="1">
      <alignment horizontal="left" vertical="top" wrapText="1"/>
    </xf>
    <xf numFmtId="0" fontId="39" fillId="20" borderId="19" xfId="0" applyFont="1" applyFill="1" applyBorder="1" applyAlignment="1">
      <alignment horizontal="left" vertical="top" wrapText="1"/>
    </xf>
    <xf numFmtId="0" fontId="99" fillId="23" borderId="19" xfId="0" applyFont="1" applyFill="1" applyBorder="1" applyAlignment="1">
      <alignment horizontal="left" vertical="top" wrapText="1"/>
    </xf>
    <xf numFmtId="0" fontId="29" fillId="33" borderId="19" xfId="0" applyFont="1" applyFill="1" applyBorder="1" applyAlignment="1">
      <alignment horizontal="left" vertical="top" wrapText="1"/>
    </xf>
    <xf numFmtId="0" fontId="29" fillId="21" borderId="19" xfId="0" applyFont="1" applyFill="1" applyBorder="1" applyAlignment="1">
      <alignment horizontal="left" vertical="top" wrapText="1"/>
    </xf>
    <xf numFmtId="0" fontId="29" fillId="22" borderId="19" xfId="0" applyFont="1" applyFill="1" applyBorder="1" applyAlignment="1">
      <alignment horizontal="left" vertical="top" wrapText="1"/>
    </xf>
    <xf numFmtId="0" fontId="99" fillId="64" borderId="19" xfId="0" applyFont="1" applyFill="1" applyBorder="1" applyAlignment="1">
      <alignment horizontal="left" vertical="top" wrapText="1"/>
    </xf>
    <xf numFmtId="0" fontId="99" fillId="27" borderId="29" xfId="0" applyFont="1" applyFill="1" applyBorder="1" applyAlignment="1">
      <alignment horizontal="left" vertical="top" wrapText="1"/>
    </xf>
    <xf numFmtId="0" fontId="99" fillId="61" borderId="34" xfId="0" applyFont="1" applyFill="1" applyBorder="1" applyAlignment="1">
      <alignment horizontal="left" vertical="top" wrapText="1"/>
    </xf>
    <xf numFmtId="0" fontId="29" fillId="22" borderId="34" xfId="0" applyFont="1" applyFill="1" applyBorder="1" applyAlignment="1">
      <alignment horizontal="left" vertical="top" wrapText="1"/>
    </xf>
    <xf numFmtId="0" fontId="99" fillId="64" borderId="37" xfId="0" applyFont="1" applyFill="1" applyBorder="1" applyAlignment="1">
      <alignment horizontal="left" vertical="top" wrapText="1"/>
    </xf>
    <xf numFmtId="0" fontId="99" fillId="10" borderId="45" xfId="0" applyFont="1" applyFill="1" applyBorder="1" applyAlignment="1">
      <alignment horizontal="left" vertical="center" wrapText="1"/>
    </xf>
    <xf numFmtId="0" fontId="99" fillId="10" borderId="4" xfId="0" applyFont="1" applyFill="1" applyBorder="1" applyAlignment="1">
      <alignment horizontal="left" vertical="center" wrapText="1"/>
    </xf>
    <xf numFmtId="16" fontId="9" fillId="58" borderId="15" xfId="0" applyNumberFormat="1" applyFont="1" applyFill="1" applyBorder="1" applyAlignment="1">
      <alignment horizontal="center" vertical="center"/>
    </xf>
    <xf numFmtId="0" fontId="0" fillId="0" borderId="15" xfId="0" applyBorder="1"/>
    <xf numFmtId="0" fontId="0" fillId="0" borderId="11" xfId="0" applyBorder="1" applyAlignment="1">
      <alignment horizontal="center"/>
    </xf>
    <xf numFmtId="0" fontId="0" fillId="3" borderId="15" xfId="0" applyFill="1" applyBorder="1" applyAlignment="1">
      <alignment horizontal="left" vertical="center"/>
    </xf>
    <xf numFmtId="0" fontId="0" fillId="3" borderId="12" xfId="0" applyFill="1" applyBorder="1" applyAlignment="1">
      <alignment horizontal="left" vertical="center"/>
    </xf>
    <xf numFmtId="0" fontId="0" fillId="3" borderId="11" xfId="0" applyFill="1" applyBorder="1" applyAlignment="1">
      <alignment horizontal="left" vertical="center"/>
    </xf>
    <xf numFmtId="0" fontId="0" fillId="3" borderId="7" xfId="0" applyFill="1" applyBorder="1" applyAlignment="1">
      <alignment horizontal="center"/>
    </xf>
    <xf numFmtId="0" fontId="0" fillId="3" borderId="9" xfId="0" applyFill="1" applyBorder="1" applyAlignment="1">
      <alignment horizontal="center"/>
    </xf>
    <xf numFmtId="0" fontId="127" fillId="38" borderId="47" xfId="0" applyFont="1" applyFill="1" applyBorder="1" applyAlignment="1">
      <alignment horizontal="center"/>
    </xf>
    <xf numFmtId="0" fontId="0" fillId="38" borderId="15" xfId="0" applyFill="1" applyBorder="1" applyAlignment="1">
      <alignment horizontal="left" vertical="center"/>
    </xf>
    <xf numFmtId="0" fontId="0" fillId="38" borderId="12" xfId="0" applyFill="1" applyBorder="1" applyAlignment="1">
      <alignment horizontal="left" vertical="center"/>
    </xf>
    <xf numFmtId="0" fontId="0" fillId="38" borderId="11" xfId="0" applyFill="1" applyBorder="1" applyAlignment="1">
      <alignment horizontal="left" vertical="center"/>
    </xf>
    <xf numFmtId="0" fontId="0" fillId="38" borderId="7" xfId="0" applyFill="1" applyBorder="1" applyAlignment="1">
      <alignment horizontal="center"/>
    </xf>
    <xf numFmtId="0" fontId="0" fillId="38" borderId="9" xfId="0" applyFill="1" applyBorder="1" applyAlignment="1">
      <alignment horizontal="center"/>
    </xf>
    <xf numFmtId="0" fontId="119" fillId="38" borderId="29" xfId="0" applyFont="1" applyFill="1" applyBorder="1" applyAlignment="1">
      <alignment horizontal="center"/>
    </xf>
    <xf numFmtId="0" fontId="119" fillId="38" borderId="30" xfId="0" applyFont="1" applyFill="1" applyBorder="1" applyAlignment="1">
      <alignment horizontal="center"/>
    </xf>
    <xf numFmtId="0" fontId="127" fillId="38" borderId="49" xfId="0" applyFont="1" applyFill="1" applyBorder="1" applyAlignment="1">
      <alignment horizontal="center"/>
    </xf>
    <xf numFmtId="0" fontId="119" fillId="38" borderId="71" xfId="0" applyFont="1" applyFill="1" applyBorder="1" applyAlignment="1">
      <alignment horizontal="center"/>
    </xf>
    <xf numFmtId="0" fontId="119" fillId="38" borderId="32" xfId="0" applyFont="1" applyFill="1" applyBorder="1" applyAlignment="1">
      <alignment horizontal="center"/>
    </xf>
    <xf numFmtId="0" fontId="127" fillId="38" borderId="72" xfId="0" applyFont="1" applyFill="1" applyBorder="1" applyAlignment="1">
      <alignment horizontal="center"/>
    </xf>
    <xf numFmtId="0" fontId="127" fillId="38" borderId="50" xfId="0" applyFont="1" applyFill="1" applyBorder="1" applyAlignment="1">
      <alignment horizontal="center"/>
    </xf>
    <xf numFmtId="0" fontId="119" fillId="38" borderId="56" xfId="0" applyFont="1" applyFill="1" applyBorder="1" applyAlignment="1">
      <alignment horizontal="center"/>
    </xf>
    <xf numFmtId="0" fontId="127" fillId="38" borderId="22" xfId="0" applyFont="1" applyFill="1" applyBorder="1" applyAlignment="1">
      <alignment horizontal="center"/>
    </xf>
    <xf numFmtId="1" fontId="119" fillId="38" borderId="71" xfId="0" applyNumberFormat="1" applyFont="1" applyFill="1" applyBorder="1" applyAlignment="1">
      <alignment horizontal="center" vertical="center"/>
    </xf>
    <xf numFmtId="0" fontId="127" fillId="38" borderId="50" xfId="0" applyFont="1" applyFill="1" applyBorder="1" applyAlignment="1">
      <alignment horizontal="center" vertical="center"/>
    </xf>
    <xf numFmtId="1" fontId="120" fillId="38" borderId="71" xfId="0" applyNumberFormat="1" applyFont="1" applyFill="1" applyBorder="1" applyAlignment="1">
      <alignment horizontal="center" vertical="center"/>
    </xf>
    <xf numFmtId="1" fontId="133" fillId="38" borderId="50" xfId="0" applyNumberFormat="1" applyFont="1" applyFill="1" applyBorder="1" applyAlignment="1">
      <alignment horizontal="center" vertical="center"/>
    </xf>
    <xf numFmtId="0" fontId="106" fillId="38" borderId="10" xfId="0" applyFont="1" applyFill="1" applyBorder="1" applyAlignment="1">
      <alignment horizontal="center" vertical="center"/>
    </xf>
    <xf numFmtId="0" fontId="106" fillId="38" borderId="11" xfId="0" applyFont="1" applyFill="1" applyBorder="1" applyAlignment="1">
      <alignment horizontal="center" vertical="center"/>
    </xf>
    <xf numFmtId="16" fontId="0" fillId="38" borderId="15" xfId="0" applyNumberFormat="1" applyFill="1" applyBorder="1" applyAlignment="1">
      <alignment horizontal="center" vertical="center"/>
    </xf>
    <xf numFmtId="0" fontId="106" fillId="38" borderId="12" xfId="0" applyFont="1" applyFill="1" applyBorder="1" applyAlignment="1">
      <alignment horizontal="center" vertical="center"/>
    </xf>
    <xf numFmtId="16" fontId="18" fillId="38" borderId="15" xfId="0" applyNumberFormat="1" applyFont="1" applyFill="1" applyBorder="1" applyAlignment="1">
      <alignment horizontal="center" vertical="center"/>
    </xf>
    <xf numFmtId="0" fontId="0" fillId="57" borderId="15" xfId="0" applyFill="1" applyBorder="1" applyAlignment="1">
      <alignment horizontal="left" vertical="center"/>
    </xf>
    <xf numFmtId="0" fontId="0" fillId="57" borderId="12" xfId="0" applyFill="1" applyBorder="1" applyAlignment="1">
      <alignment horizontal="left" vertical="center"/>
    </xf>
    <xf numFmtId="0" fontId="0" fillId="57" borderId="11" xfId="0" applyFill="1" applyBorder="1" applyAlignment="1">
      <alignment horizontal="left" vertical="center"/>
    </xf>
    <xf numFmtId="0" fontId="127" fillId="58" borderId="8" xfId="0" applyFont="1" applyFill="1" applyBorder="1"/>
    <xf numFmtId="0" fontId="127" fillId="58" borderId="9" xfId="1" applyFont="1" applyFill="1" applyBorder="1"/>
    <xf numFmtId="0" fontId="118" fillId="58" borderId="47" xfId="0" applyFont="1" applyFill="1" applyBorder="1" applyAlignment="1">
      <alignment horizontal="center"/>
    </xf>
    <xf numFmtId="0" fontId="127" fillId="58" borderId="9" xfId="0" applyFont="1" applyFill="1" applyBorder="1"/>
    <xf numFmtId="0" fontId="132" fillId="0" borderId="0" xfId="0" applyFont="1" applyAlignment="1">
      <alignment horizontal="left"/>
    </xf>
    <xf numFmtId="0" fontId="132" fillId="0" borderId="0" xfId="0" applyFont="1"/>
    <xf numFmtId="0" fontId="220" fillId="0" borderId="0" xfId="0" applyFont="1"/>
    <xf numFmtId="0" fontId="118" fillId="0" borderId="0" xfId="0" applyFont="1" applyAlignment="1">
      <alignment horizontal="center"/>
    </xf>
    <xf numFmtId="0" fontId="119" fillId="58" borderId="47" xfId="0" applyFont="1" applyFill="1" applyBorder="1" applyAlignment="1">
      <alignment horizontal="center"/>
    </xf>
    <xf numFmtId="0" fontId="119" fillId="58" borderId="49" xfId="0" applyFont="1" applyFill="1" applyBorder="1" applyAlignment="1">
      <alignment horizontal="center"/>
    </xf>
    <xf numFmtId="0" fontId="132" fillId="0" borderId="6" xfId="0" applyFont="1" applyBorder="1" applyAlignment="1">
      <alignment horizontal="center"/>
    </xf>
    <xf numFmtId="0" fontId="132" fillId="0" borderId="14" xfId="0" applyFont="1" applyBorder="1" applyAlignment="1">
      <alignment horizontal="center"/>
    </xf>
    <xf numFmtId="0" fontId="118" fillId="58" borderId="49" xfId="0" applyFont="1" applyFill="1" applyBorder="1" applyAlignment="1">
      <alignment horizontal="center"/>
    </xf>
    <xf numFmtId="0" fontId="127" fillId="0" borderId="8" xfId="0" applyFont="1" applyBorder="1"/>
    <xf numFmtId="0" fontId="132" fillId="57" borderId="15" xfId="0" applyFont="1" applyFill="1" applyBorder="1" applyAlignment="1">
      <alignment horizontal="left" vertical="center"/>
    </xf>
    <xf numFmtId="0" fontId="132" fillId="57" borderId="12" xfId="0" applyFont="1" applyFill="1" applyBorder="1" applyAlignment="1">
      <alignment horizontal="left" vertical="center"/>
    </xf>
    <xf numFmtId="0" fontId="132" fillId="57" borderId="11" xfId="0" applyFont="1" applyFill="1" applyBorder="1" applyAlignment="1">
      <alignment horizontal="left" vertical="center"/>
    </xf>
    <xf numFmtId="0" fontId="127" fillId="0" borderId="9" xfId="0" applyFont="1" applyBorder="1"/>
    <xf numFmtId="0" fontId="132" fillId="38" borderId="15" xfId="0" applyFont="1" applyFill="1" applyBorder="1" applyAlignment="1">
      <alignment horizontal="left" vertical="center"/>
    </xf>
    <xf numFmtId="0" fontId="132" fillId="38" borderId="12" xfId="0" applyFont="1" applyFill="1" applyBorder="1" applyAlignment="1">
      <alignment horizontal="left" vertical="center"/>
    </xf>
    <xf numFmtId="0" fontId="132" fillId="38" borderId="11" xfId="0" applyFont="1" applyFill="1" applyBorder="1" applyAlignment="1">
      <alignment horizontal="left" vertical="center"/>
    </xf>
    <xf numFmtId="0" fontId="219" fillId="0" borderId="0" xfId="0" applyFont="1" applyAlignment="1">
      <alignment horizontal="left"/>
    </xf>
    <xf numFmtId="0" fontId="219" fillId="0" borderId="0" xfId="0" applyFont="1"/>
    <xf numFmtId="0" fontId="132" fillId="38" borderId="9" xfId="0" applyFont="1" applyFill="1" applyBorder="1" applyAlignment="1">
      <alignment horizontal="center"/>
    </xf>
    <xf numFmtId="0" fontId="132" fillId="38" borderId="7" xfId="0" applyFont="1" applyFill="1" applyBorder="1" applyAlignment="1">
      <alignment horizontal="center"/>
    </xf>
    <xf numFmtId="0" fontId="127" fillId="58" borderId="8" xfId="1" applyFont="1" applyFill="1" applyBorder="1"/>
    <xf numFmtId="0" fontId="132" fillId="3" borderId="15" xfId="0" applyFont="1" applyFill="1" applyBorder="1" applyAlignment="1">
      <alignment horizontal="left" vertical="center"/>
    </xf>
    <xf numFmtId="0" fontId="132" fillId="3" borderId="12" xfId="0" applyFont="1" applyFill="1" applyBorder="1" applyAlignment="1">
      <alignment horizontal="left" vertical="center"/>
    </xf>
    <xf numFmtId="0" fontId="132" fillId="3" borderId="11" xfId="0" applyFont="1" applyFill="1" applyBorder="1" applyAlignment="1">
      <alignment horizontal="left" vertical="center"/>
    </xf>
    <xf numFmtId="0" fontId="132" fillId="3" borderId="9" xfId="0" applyFont="1" applyFill="1" applyBorder="1" applyAlignment="1">
      <alignment horizontal="center"/>
    </xf>
    <xf numFmtId="0" fontId="132" fillId="3" borderId="7" xfId="0" applyFont="1" applyFill="1" applyBorder="1" applyAlignment="1">
      <alignment horizontal="center"/>
    </xf>
    <xf numFmtId="0" fontId="127" fillId="0" borderId="14" xfId="0" applyFont="1" applyBorder="1"/>
    <xf numFmtId="0" fontId="127" fillId="5" borderId="14" xfId="0" applyFont="1" applyFill="1" applyBorder="1"/>
    <xf numFmtId="0" fontId="266" fillId="0" borderId="0" xfId="0" applyFont="1" applyAlignment="1">
      <alignment vertical="center"/>
    </xf>
    <xf numFmtId="0" fontId="266" fillId="0" borderId="15" xfId="0" applyFont="1" applyBorder="1" applyAlignment="1">
      <alignment vertical="center"/>
    </xf>
    <xf numFmtId="0" fontId="266" fillId="0" borderId="12" xfId="0" applyFont="1" applyBorder="1" applyAlignment="1">
      <alignment vertical="center"/>
    </xf>
    <xf numFmtId="0" fontId="106" fillId="0" borderId="11" xfId="0" applyFont="1" applyBorder="1" applyAlignment="1">
      <alignment vertical="center"/>
    </xf>
    <xf numFmtId="0" fontId="263" fillId="0" borderId="15" xfId="0" applyFont="1" applyBorder="1" applyAlignment="1">
      <alignment vertical="center"/>
    </xf>
    <xf numFmtId="0" fontId="264" fillId="0" borderId="12" xfId="0" applyFont="1" applyBorder="1" applyAlignment="1">
      <alignment vertical="center"/>
    </xf>
    <xf numFmtId="0" fontId="264" fillId="0" borderId="11" xfId="0" applyFont="1" applyBorder="1" applyAlignment="1">
      <alignment vertical="center"/>
    </xf>
    <xf numFmtId="0" fontId="267" fillId="0" borderId="0" xfId="0" applyFont="1" applyAlignment="1">
      <alignment horizontal="center"/>
    </xf>
    <xf numFmtId="0" fontId="267" fillId="0" borderId="7" xfId="0" applyFont="1" applyBorder="1"/>
    <xf numFmtId="0" fontId="118" fillId="5" borderId="67" xfId="0" applyFont="1" applyFill="1" applyBorder="1" applyAlignment="1">
      <alignment horizontal="center"/>
    </xf>
    <xf numFmtId="0" fontId="118" fillId="5" borderId="68" xfId="0" applyFont="1" applyFill="1" applyBorder="1" applyAlignment="1">
      <alignment horizontal="center"/>
    </xf>
    <xf numFmtId="0" fontId="267" fillId="58" borderId="7" xfId="0" applyFont="1" applyFill="1" applyBorder="1"/>
    <xf numFmtId="0" fontId="119" fillId="0" borderId="0" xfId="0" applyFont="1" applyAlignment="1">
      <alignment horizontal="center"/>
    </xf>
    <xf numFmtId="0" fontId="268" fillId="0" borderId="0" xfId="0" applyFont="1" applyAlignment="1">
      <alignment horizontal="center"/>
    </xf>
    <xf numFmtId="0" fontId="268" fillId="58" borderId="7" xfId="1" applyFont="1" applyFill="1" applyBorder="1"/>
    <xf numFmtId="0" fontId="268" fillId="58" borderId="7" xfId="0" applyFont="1" applyFill="1" applyBorder="1"/>
    <xf numFmtId="0" fontId="118" fillId="5" borderId="57" xfId="0" applyFont="1" applyFill="1" applyBorder="1" applyAlignment="1">
      <alignment horizontal="center"/>
    </xf>
    <xf numFmtId="0" fontId="267" fillId="5" borderId="7" xfId="0" applyFont="1" applyFill="1" applyBorder="1"/>
    <xf numFmtId="0" fontId="106" fillId="28" borderId="10" xfId="0" applyFont="1" applyFill="1" applyBorder="1" applyAlignment="1">
      <alignment horizontal="center" vertical="center"/>
    </xf>
    <xf numFmtId="0" fontId="106" fillId="28" borderId="12" xfId="0" applyFont="1" applyFill="1" applyBorder="1"/>
    <xf numFmtId="16" fontId="100" fillId="28" borderId="15" xfId="0" applyNumberFormat="1" applyFont="1" applyFill="1" applyBorder="1" applyAlignment="1">
      <alignment horizontal="center" vertical="center"/>
    </xf>
    <xf numFmtId="0" fontId="143" fillId="28" borderId="11" xfId="0" applyFont="1" applyFill="1" applyBorder="1" applyAlignment="1">
      <alignment horizontal="center" vertical="center"/>
    </xf>
    <xf numFmtId="0" fontId="0" fillId="28" borderId="15" xfId="0" applyFill="1" applyBorder="1" applyAlignment="1">
      <alignment horizontal="left" vertical="center"/>
    </xf>
    <xf numFmtId="0" fontId="0" fillId="28" borderId="12" xfId="0" applyFill="1" applyBorder="1" applyAlignment="1">
      <alignment horizontal="left" vertical="center"/>
    </xf>
    <xf numFmtId="0" fontId="0" fillId="28" borderId="11" xfId="0" applyFill="1" applyBorder="1" applyAlignment="1">
      <alignment horizontal="left" vertical="center"/>
    </xf>
    <xf numFmtId="0" fontId="24" fillId="28" borderId="1" xfId="0" applyFont="1" applyFill="1" applyBorder="1"/>
    <xf numFmtId="0" fontId="119" fillId="28" borderId="30" xfId="0" applyFont="1" applyFill="1" applyBorder="1" applyAlignment="1">
      <alignment horizontal="center"/>
    </xf>
    <xf numFmtId="0" fontId="24" fillId="28" borderId="3" xfId="0" applyFont="1" applyFill="1" applyBorder="1"/>
    <xf numFmtId="1" fontId="132" fillId="28" borderId="30" xfId="0" applyNumberFormat="1" applyFont="1" applyFill="1" applyBorder="1" applyAlignment="1">
      <alignment horizontal="center" vertical="center"/>
    </xf>
    <xf numFmtId="0" fontId="127" fillId="28" borderId="4" xfId="1" applyFont="1" applyFill="1" applyBorder="1"/>
    <xf numFmtId="0" fontId="127" fillId="28" borderId="47" xfId="0" applyFont="1" applyFill="1" applyBorder="1" applyAlignment="1">
      <alignment horizontal="center"/>
    </xf>
    <xf numFmtId="0" fontId="127" fillId="28" borderId="6" xfId="0" applyFont="1" applyFill="1" applyBorder="1"/>
    <xf numFmtId="1" fontId="219" fillId="28" borderId="24" xfId="0" applyNumberFormat="1" applyFont="1" applyFill="1" applyBorder="1" applyAlignment="1">
      <alignment horizontal="center" vertical="center"/>
    </xf>
    <xf numFmtId="0" fontId="119" fillId="28" borderId="42" xfId="0" applyFont="1" applyFill="1" applyBorder="1" applyAlignment="1">
      <alignment horizontal="center"/>
    </xf>
    <xf numFmtId="0" fontId="24" fillId="28" borderId="3" xfId="1" applyFont="1" applyFill="1" applyBorder="1"/>
    <xf numFmtId="1" fontId="132" fillId="28" borderId="71" xfId="0" applyNumberFormat="1" applyFont="1" applyFill="1" applyBorder="1" applyAlignment="1">
      <alignment horizontal="center" vertical="center"/>
    </xf>
    <xf numFmtId="0" fontId="127" fillId="28" borderId="4" xfId="0" applyFont="1" applyFill="1" applyBorder="1"/>
    <xf numFmtId="0" fontId="127" fillId="28" borderId="38" xfId="0" applyFont="1" applyFill="1" applyBorder="1" applyAlignment="1">
      <alignment horizontal="center"/>
    </xf>
    <xf numFmtId="0" fontId="127" fillId="28" borderId="72" xfId="0" applyFont="1" applyFill="1" applyBorder="1" applyAlignment="1">
      <alignment horizontal="center" vertical="center"/>
    </xf>
    <xf numFmtId="1" fontId="219" fillId="28" borderId="49" xfId="0" applyNumberFormat="1" applyFont="1" applyFill="1" applyBorder="1" applyAlignment="1">
      <alignment horizontal="center" vertical="center"/>
    </xf>
    <xf numFmtId="0" fontId="119" fillId="28" borderId="41" xfId="0" applyFont="1" applyFill="1" applyBorder="1" applyAlignment="1">
      <alignment horizontal="center" vertical="center"/>
    </xf>
    <xf numFmtId="0" fontId="127" fillId="28" borderId="13" xfId="0" applyFont="1" applyFill="1" applyBorder="1"/>
    <xf numFmtId="0" fontId="0" fillId="28" borderId="7" xfId="0" applyFill="1" applyBorder="1" applyAlignment="1">
      <alignment horizontal="center"/>
    </xf>
    <xf numFmtId="0" fontId="0" fillId="28" borderId="9" xfId="0" applyFill="1" applyBorder="1" applyAlignment="1">
      <alignment horizontal="center"/>
    </xf>
    <xf numFmtId="0" fontId="132" fillId="28" borderId="15" xfId="0" applyFont="1" applyFill="1" applyBorder="1" applyAlignment="1">
      <alignment horizontal="left" vertical="center"/>
    </xf>
    <xf numFmtId="0" fontId="132" fillId="28" borderId="9" xfId="0" applyFont="1" applyFill="1" applyBorder="1" applyAlignment="1">
      <alignment horizontal="center"/>
    </xf>
    <xf numFmtId="0" fontId="132" fillId="28" borderId="12" xfId="0" applyFont="1" applyFill="1" applyBorder="1" applyAlignment="1">
      <alignment horizontal="left" vertical="center"/>
    </xf>
    <xf numFmtId="0" fontId="132" fillId="28" borderId="11" xfId="0" applyFont="1" applyFill="1" applyBorder="1" applyAlignment="1">
      <alignment horizontal="left" vertical="center"/>
    </xf>
    <xf numFmtId="16" fontId="10" fillId="13" borderId="15" xfId="0" applyNumberFormat="1" applyFont="1" applyFill="1" applyBorder="1" applyAlignment="1">
      <alignment horizontal="left" vertical="center"/>
    </xf>
    <xf numFmtId="0" fontId="100" fillId="13" borderId="11" xfId="0" applyFont="1" applyFill="1" applyBorder="1" applyAlignment="1">
      <alignment horizontal="left" vertical="center"/>
    </xf>
    <xf numFmtId="0" fontId="33" fillId="13" borderId="7" xfId="0" applyFont="1" applyFill="1" applyBorder="1" applyAlignment="1">
      <alignment horizontal="center"/>
    </xf>
    <xf numFmtId="0" fontId="33" fillId="13" borderId="1" xfId="0" applyFont="1" applyFill="1" applyBorder="1" applyAlignment="1">
      <alignment horizontal="center"/>
    </xf>
    <xf numFmtId="0" fontId="33" fillId="13" borderId="3" xfId="0" applyFont="1" applyFill="1" applyBorder="1" applyAlignment="1">
      <alignment horizontal="center"/>
    </xf>
    <xf numFmtId="0" fontId="0" fillId="13" borderId="7" xfId="0" applyFill="1" applyBorder="1" applyAlignment="1">
      <alignment horizontal="center"/>
    </xf>
    <xf numFmtId="0" fontId="0" fillId="13" borderId="8" xfId="0" applyFill="1" applyBorder="1" applyAlignment="1">
      <alignment horizontal="center"/>
    </xf>
    <xf numFmtId="0" fontId="0" fillId="13" borderId="9" xfId="0" applyFill="1" applyBorder="1" applyAlignment="1">
      <alignment vertical="center"/>
    </xf>
    <xf numFmtId="0" fontId="34" fillId="5" borderId="9" xfId="0" applyFont="1" applyFill="1" applyBorder="1"/>
    <xf numFmtId="0" fontId="18" fillId="13" borderId="11" xfId="0" applyFont="1" applyFill="1" applyBorder="1" applyAlignment="1">
      <alignment horizontal="center" vertical="center"/>
    </xf>
    <xf numFmtId="0" fontId="232" fillId="65" borderId="3" xfId="0" applyFont="1" applyFill="1" applyBorder="1" applyAlignment="1">
      <alignment horizontal="center"/>
    </xf>
    <xf numFmtId="0" fontId="267" fillId="65" borderId="6" xfId="0" applyFont="1" applyFill="1" applyBorder="1" applyAlignment="1">
      <alignment horizontal="center"/>
    </xf>
    <xf numFmtId="49" fontId="269" fillId="2" borderId="58" xfId="0" applyNumberFormat="1" applyFont="1" applyFill="1" applyBorder="1" applyAlignment="1">
      <alignment horizontal="left"/>
    </xf>
    <xf numFmtId="49" fontId="230" fillId="0" borderId="78" xfId="0" applyNumberFormat="1" applyFont="1" applyBorder="1" applyAlignment="1">
      <alignment horizontal="center"/>
    </xf>
    <xf numFmtId="49" fontId="270" fillId="44" borderId="20" xfId="0" applyNumberFormat="1" applyFont="1" applyFill="1" applyBorder="1" applyAlignment="1">
      <alignment horizontal="center"/>
    </xf>
    <xf numFmtId="49" fontId="229" fillId="0" borderId="78" xfId="0" applyNumberFormat="1" applyFont="1" applyBorder="1" applyAlignment="1">
      <alignment horizontal="center"/>
    </xf>
    <xf numFmtId="49" fontId="40" fillId="44" borderId="20" xfId="0" applyNumberFormat="1" applyFont="1" applyFill="1" applyBorder="1" applyAlignment="1">
      <alignment horizontal="center"/>
    </xf>
    <xf numFmtId="0" fontId="24" fillId="14" borderId="70" xfId="0" applyFont="1" applyFill="1" applyBorder="1" applyAlignment="1">
      <alignment horizontal="center"/>
    </xf>
    <xf numFmtId="49" fontId="0" fillId="2" borderId="21" xfId="0" applyNumberFormat="1" applyFill="1" applyBorder="1" applyAlignment="1">
      <alignment horizontal="center"/>
    </xf>
    <xf numFmtId="49" fontId="126" fillId="2" borderId="58" xfId="0" applyNumberFormat="1" applyFont="1" applyFill="1" applyBorder="1" applyAlignment="1">
      <alignment horizontal="left"/>
    </xf>
    <xf numFmtId="49" fontId="126" fillId="2" borderId="62" xfId="0" applyNumberFormat="1" applyFont="1" applyFill="1" applyBorder="1" applyAlignment="1">
      <alignment horizontal="center"/>
    </xf>
    <xf numFmtId="49" fontId="154" fillId="2" borderId="19" xfId="0" applyNumberFormat="1" applyFont="1" applyFill="1" applyBorder="1" applyAlignment="1">
      <alignment horizontal="left"/>
    </xf>
    <xf numFmtId="0" fontId="191" fillId="5" borderId="0" xfId="0" applyFont="1" applyFill="1" applyAlignment="1">
      <alignment horizontal="center"/>
    </xf>
    <xf numFmtId="0" fontId="191" fillId="5" borderId="0" xfId="0" applyFont="1" applyFill="1"/>
    <xf numFmtId="0" fontId="196" fillId="5" borderId="0" xfId="0" applyFont="1" applyFill="1"/>
    <xf numFmtId="0" fontId="196" fillId="5" borderId="0" xfId="0" applyFont="1" applyFill="1" applyAlignment="1">
      <alignment horizontal="center"/>
    </xf>
    <xf numFmtId="0" fontId="176" fillId="5" borderId="1" xfId="0" applyFont="1" applyFill="1" applyBorder="1"/>
    <xf numFmtId="0" fontId="191" fillId="5" borderId="13" xfId="0" applyFont="1" applyFill="1" applyBorder="1"/>
    <xf numFmtId="0" fontId="193" fillId="5" borderId="4" xfId="0" applyFont="1" applyFill="1" applyBorder="1"/>
    <xf numFmtId="0" fontId="195" fillId="5" borderId="13" xfId="0" applyFont="1" applyFill="1" applyBorder="1"/>
    <xf numFmtId="0" fontId="191" fillId="5" borderId="6" xfId="0" applyFont="1" applyFill="1" applyBorder="1"/>
    <xf numFmtId="0" fontId="39" fillId="10" borderId="47" xfId="0" applyFont="1" applyFill="1" applyBorder="1" applyAlignment="1">
      <alignment horizontal="left" vertical="top" wrapText="1"/>
    </xf>
    <xf numFmtId="0" fontId="99" fillId="38" borderId="80" xfId="0" applyFont="1" applyFill="1" applyBorder="1" applyAlignment="1">
      <alignment horizontal="left" vertical="top" wrapText="1"/>
    </xf>
    <xf numFmtId="0" fontId="272" fillId="0" borderId="0" xfId="0" applyFont="1"/>
    <xf numFmtId="0" fontId="273" fillId="0" borderId="0" xfId="0" applyFont="1" applyAlignment="1">
      <alignment horizontal="center"/>
    </xf>
    <xf numFmtId="0" fontId="273" fillId="0" borderId="0" xfId="0" applyFont="1"/>
    <xf numFmtId="0" fontId="16" fillId="2" borderId="0" xfId="1" applyFill="1" applyAlignment="1">
      <alignment horizontal="left" vertical="center"/>
    </xf>
    <xf numFmtId="0" fontId="16" fillId="2" borderId="0" xfId="1" applyFill="1" applyAlignment="1">
      <alignment horizontal="left"/>
    </xf>
    <xf numFmtId="0" fontId="0" fillId="44" borderId="15" xfId="0" applyFill="1" applyBorder="1" applyAlignment="1">
      <alignment horizontal="left" vertical="center"/>
    </xf>
    <xf numFmtId="0" fontId="0" fillId="44" borderId="12" xfId="0" applyFill="1" applyBorder="1" applyAlignment="1">
      <alignment horizontal="left" vertical="center"/>
    </xf>
    <xf numFmtId="0" fontId="0" fillId="44" borderId="11" xfId="0" applyFill="1" applyBorder="1" applyAlignment="1">
      <alignment horizontal="left" vertical="center"/>
    </xf>
    <xf numFmtId="0" fontId="0" fillId="44" borderId="7" xfId="0" applyFill="1" applyBorder="1" applyAlignment="1">
      <alignment horizontal="center"/>
    </xf>
    <xf numFmtId="0" fontId="0" fillId="44" borderId="14" xfId="0" applyFill="1" applyBorder="1" applyAlignment="1">
      <alignment horizontal="center"/>
    </xf>
    <xf numFmtId="0" fontId="0" fillId="44" borderId="9" xfId="0" applyFill="1" applyBorder="1" applyAlignment="1">
      <alignment horizontal="center"/>
    </xf>
    <xf numFmtId="0" fontId="0" fillId="44" borderId="6" xfId="0" applyFill="1" applyBorder="1" applyAlignment="1">
      <alignment horizontal="center"/>
    </xf>
    <xf numFmtId="0" fontId="132" fillId="44" borderId="15" xfId="0" applyFont="1" applyFill="1" applyBorder="1" applyAlignment="1">
      <alignment horizontal="left" vertical="center"/>
    </xf>
    <xf numFmtId="0" fontId="132" fillId="44" borderId="12" xfId="0" applyFont="1" applyFill="1" applyBorder="1" applyAlignment="1">
      <alignment horizontal="left" vertical="center"/>
    </xf>
    <xf numFmtId="0" fontId="132" fillId="44" borderId="11" xfId="0" applyFont="1" applyFill="1" applyBorder="1" applyAlignment="1">
      <alignment horizontal="left" vertical="center"/>
    </xf>
    <xf numFmtId="0" fontId="132" fillId="44" borderId="9" xfId="0" applyFont="1" applyFill="1" applyBorder="1" applyAlignment="1">
      <alignment horizontal="center"/>
    </xf>
    <xf numFmtId="0" fontId="127" fillId="44" borderId="9" xfId="0" applyFont="1" applyFill="1" applyBorder="1"/>
    <xf numFmtId="0" fontId="132" fillId="44" borderId="6" xfId="0" applyFont="1" applyFill="1" applyBorder="1" applyAlignment="1">
      <alignment horizontal="center"/>
    </xf>
    <xf numFmtId="0" fontId="132" fillId="44" borderId="7" xfId="0" applyFont="1" applyFill="1" applyBorder="1" applyAlignment="1">
      <alignment horizontal="center"/>
    </xf>
    <xf numFmtId="0" fontId="132" fillId="44" borderId="14" xfId="0" applyFont="1" applyFill="1" applyBorder="1" applyAlignment="1">
      <alignment horizontal="center"/>
    </xf>
    <xf numFmtId="0" fontId="34" fillId="44" borderId="8" xfId="0" applyFont="1" applyFill="1" applyBorder="1"/>
    <xf numFmtId="0" fontId="119" fillId="5" borderId="47" xfId="0" applyFont="1" applyFill="1" applyBorder="1" applyAlignment="1">
      <alignment horizontal="center"/>
    </xf>
    <xf numFmtId="0" fontId="118" fillId="5" borderId="47" xfId="0" applyFont="1" applyFill="1" applyBorder="1" applyAlignment="1">
      <alignment horizontal="center"/>
    </xf>
    <xf numFmtId="2" fontId="88" fillId="0" borderId="10" xfId="0" applyNumberFormat="1" applyFont="1" applyBorder="1" applyAlignment="1">
      <alignment horizontal="center" vertical="center"/>
    </xf>
    <xf numFmtId="0" fontId="118" fillId="5" borderId="56" xfId="0" applyFont="1" applyFill="1" applyBorder="1" applyAlignment="1">
      <alignment horizontal="center"/>
    </xf>
    <xf numFmtId="2" fontId="24" fillId="0" borderId="60" xfId="0" applyNumberFormat="1" applyFont="1" applyBorder="1" applyAlignment="1">
      <alignment horizontal="center" vertical="center" wrapText="1"/>
    </xf>
    <xf numFmtId="0" fontId="119" fillId="5" borderId="24" xfId="0" applyFont="1" applyFill="1" applyBorder="1" applyAlignment="1">
      <alignment horizontal="center"/>
    </xf>
    <xf numFmtId="0" fontId="132" fillId="44" borderId="0" xfId="0" applyFont="1" applyFill="1" applyAlignment="1">
      <alignment horizontal="center"/>
    </xf>
    <xf numFmtId="0" fontId="132" fillId="19" borderId="17" xfId="0" applyFont="1" applyFill="1" applyBorder="1" applyAlignment="1">
      <alignment horizontal="left"/>
    </xf>
    <xf numFmtId="1" fontId="219" fillId="5" borderId="42" xfId="0" applyNumberFormat="1" applyFont="1" applyFill="1" applyBorder="1" applyAlignment="1">
      <alignment horizontal="center" vertical="center"/>
    </xf>
    <xf numFmtId="0" fontId="132" fillId="5" borderId="38" xfId="0" applyFont="1" applyFill="1" applyBorder="1" applyAlignment="1">
      <alignment horizontal="center"/>
    </xf>
    <xf numFmtId="1" fontId="219" fillId="5" borderId="29" xfId="0" applyNumberFormat="1" applyFont="1" applyFill="1" applyBorder="1" applyAlignment="1">
      <alignment horizontal="center" vertical="center"/>
    </xf>
    <xf numFmtId="1" fontId="220" fillId="5" borderId="49" xfId="0" applyNumberFormat="1" applyFont="1" applyFill="1" applyBorder="1" applyAlignment="1">
      <alignment horizontal="center" vertical="center"/>
    </xf>
    <xf numFmtId="1" fontId="132" fillId="5" borderId="37" xfId="0" applyNumberFormat="1" applyFont="1" applyFill="1" applyBorder="1" applyAlignment="1">
      <alignment horizontal="center" vertical="center"/>
    </xf>
    <xf numFmtId="1" fontId="219" fillId="5" borderId="30" xfId="0" applyNumberFormat="1" applyFont="1" applyFill="1" applyBorder="1" applyAlignment="1">
      <alignment horizontal="center" vertical="center"/>
    </xf>
    <xf numFmtId="1" fontId="127" fillId="5" borderId="29" xfId="0" applyNumberFormat="1" applyFont="1" applyFill="1" applyBorder="1" applyAlignment="1">
      <alignment horizontal="center" vertical="center"/>
    </xf>
    <xf numFmtId="1" fontId="118" fillId="5" borderId="50" xfId="0" applyNumberFormat="1" applyFont="1" applyFill="1" applyBorder="1" applyAlignment="1">
      <alignment horizontal="center" vertical="center"/>
    </xf>
    <xf numFmtId="0" fontId="0" fillId="57" borderId="14" xfId="0" applyFill="1" applyBorder="1" applyAlignment="1">
      <alignment horizontal="center"/>
    </xf>
    <xf numFmtId="0" fontId="0" fillId="57" borderId="6" xfId="0" applyFill="1" applyBorder="1" applyAlignment="1">
      <alignment horizontal="center"/>
    </xf>
    <xf numFmtId="0" fontId="132" fillId="57" borderId="6" xfId="0" applyFont="1" applyFill="1" applyBorder="1" applyAlignment="1">
      <alignment horizontal="center"/>
    </xf>
    <xf numFmtId="0" fontId="132" fillId="57" borderId="14" xfId="0" applyFont="1" applyFill="1" applyBorder="1" applyAlignment="1">
      <alignment horizontal="center"/>
    </xf>
    <xf numFmtId="0" fontId="0" fillId="0" borderId="9" xfId="0" applyBorder="1" applyAlignment="1">
      <alignment horizontal="center"/>
    </xf>
    <xf numFmtId="0" fontId="132" fillId="0" borderId="9" xfId="0" applyFont="1" applyBorder="1" applyAlignment="1">
      <alignment horizontal="center"/>
    </xf>
    <xf numFmtId="0" fontId="132" fillId="0" borderId="7" xfId="0" applyFont="1" applyBorder="1" applyAlignment="1">
      <alignment horizontal="center"/>
    </xf>
    <xf numFmtId="2" fontId="122" fillId="0" borderId="73" xfId="0" applyNumberFormat="1" applyFont="1" applyBorder="1" applyAlignment="1">
      <alignment horizontal="center" vertical="center"/>
    </xf>
    <xf numFmtId="0" fontId="127" fillId="66" borderId="71" xfId="0" applyFont="1" applyFill="1" applyBorder="1" applyAlignment="1">
      <alignment horizontal="center"/>
    </xf>
    <xf numFmtId="0" fontId="119" fillId="66" borderId="50" xfId="0" applyFont="1" applyFill="1" applyBorder="1" applyAlignment="1">
      <alignment horizontal="center"/>
    </xf>
    <xf numFmtId="0" fontId="127" fillId="5" borderId="30" xfId="0" applyFont="1" applyFill="1" applyBorder="1" applyAlignment="1">
      <alignment horizontal="center"/>
    </xf>
    <xf numFmtId="1" fontId="120" fillId="5" borderId="49" xfId="0" applyNumberFormat="1" applyFont="1" applyFill="1" applyBorder="1" applyAlignment="1">
      <alignment horizontal="center" vertical="center"/>
    </xf>
    <xf numFmtId="0" fontId="33" fillId="2" borderId="9" xfId="0" applyFont="1" applyFill="1" applyBorder="1" applyAlignment="1">
      <alignment horizontal="center"/>
    </xf>
    <xf numFmtId="2" fontId="33" fillId="0" borderId="7" xfId="0" applyNumberFormat="1" applyFont="1" applyBorder="1" applyAlignment="1">
      <alignment horizontal="center" vertical="center"/>
    </xf>
    <xf numFmtId="0" fontId="34" fillId="53" borderId="59" xfId="0" applyFont="1" applyFill="1" applyBorder="1" applyAlignment="1">
      <alignment horizontal="center" vertical="center"/>
    </xf>
    <xf numFmtId="1" fontId="133" fillId="5" borderId="32" xfId="0" applyNumberFormat="1" applyFont="1" applyFill="1" applyBorder="1" applyAlignment="1">
      <alignment horizontal="center" vertical="center"/>
    </xf>
    <xf numFmtId="1" fontId="119" fillId="57" borderId="49" xfId="0" applyNumberFormat="1" applyFont="1" applyFill="1" applyBorder="1" applyAlignment="1">
      <alignment horizontal="center" vertical="center"/>
    </xf>
    <xf numFmtId="1" fontId="119" fillId="5" borderId="72" xfId="0" applyNumberFormat="1" applyFont="1" applyFill="1" applyBorder="1" applyAlignment="1">
      <alignment horizontal="center" vertical="center"/>
    </xf>
    <xf numFmtId="0" fontId="127" fillId="5" borderId="32" xfId="0" applyFont="1" applyFill="1" applyBorder="1" applyAlignment="1">
      <alignment horizontal="center" vertical="center"/>
    </xf>
    <xf numFmtId="0" fontId="34" fillId="2" borderId="59" xfId="0" applyFont="1" applyFill="1" applyBorder="1" applyAlignment="1">
      <alignment horizontal="center"/>
    </xf>
    <xf numFmtId="0" fontId="34" fillId="2" borderId="5" xfId="0" applyFont="1" applyFill="1" applyBorder="1" applyAlignment="1">
      <alignment horizontal="center"/>
    </xf>
    <xf numFmtId="1" fontId="34" fillId="2" borderId="73" xfId="0" applyNumberFormat="1" applyFont="1" applyFill="1" applyBorder="1" applyAlignment="1">
      <alignment horizontal="center" vertical="center"/>
    </xf>
    <xf numFmtId="0" fontId="268" fillId="58" borderId="8" xfId="0" applyFont="1" applyFill="1" applyBorder="1"/>
    <xf numFmtId="16" fontId="121" fillId="58" borderId="12" xfId="0" applyNumberFormat="1" applyFont="1" applyFill="1" applyBorder="1" applyAlignment="1">
      <alignment horizontal="center" vertical="center"/>
    </xf>
    <xf numFmtId="16" fontId="24" fillId="57" borderId="12" xfId="0" applyNumberFormat="1" applyFont="1" applyFill="1" applyBorder="1" applyAlignment="1">
      <alignment horizontal="center" vertical="center"/>
    </xf>
    <xf numFmtId="16" fontId="121" fillId="38" borderId="12" xfId="0" applyNumberFormat="1" applyFont="1" applyFill="1" applyBorder="1" applyAlignment="1">
      <alignment horizontal="center" vertical="center"/>
    </xf>
    <xf numFmtId="16" fontId="24" fillId="3" borderId="12" xfId="0" applyNumberFormat="1" applyFont="1" applyFill="1" applyBorder="1" applyAlignment="1">
      <alignment horizontal="center" vertical="center"/>
    </xf>
    <xf numFmtId="16" fontId="94" fillId="28" borderId="12" xfId="0" applyNumberFormat="1" applyFont="1" applyFill="1" applyBorder="1" applyAlignment="1">
      <alignment horizontal="center" vertical="center"/>
    </xf>
    <xf numFmtId="0" fontId="24" fillId="0" borderId="0" xfId="0" applyFont="1" applyAlignment="1">
      <alignment vertical="center"/>
    </xf>
    <xf numFmtId="16" fontId="24" fillId="0" borderId="12" xfId="0" applyNumberFormat="1" applyFont="1" applyBorder="1" applyAlignment="1">
      <alignment horizontal="center" vertical="center"/>
    </xf>
    <xf numFmtId="16" fontId="94" fillId="0" borderId="12" xfId="0" applyNumberFormat="1" applyFont="1" applyBorder="1" applyAlignment="1">
      <alignment horizontal="center" vertical="center"/>
    </xf>
    <xf numFmtId="16" fontId="121" fillId="0" borderId="12" xfId="0" applyNumberFormat="1" applyFont="1" applyBorder="1" applyAlignment="1">
      <alignment horizontal="center" vertical="center"/>
    </xf>
    <xf numFmtId="16" fontId="121" fillId="9" borderId="2" xfId="0" applyNumberFormat="1" applyFont="1" applyFill="1" applyBorder="1" applyAlignment="1">
      <alignment horizontal="center" vertical="center"/>
    </xf>
    <xf numFmtId="0" fontId="128" fillId="0" borderId="0" xfId="0" applyFont="1" applyAlignment="1">
      <alignment horizontal="center"/>
    </xf>
    <xf numFmtId="0" fontId="128" fillId="0" borderId="0" xfId="0" applyFont="1"/>
    <xf numFmtId="1" fontId="127" fillId="38" borderId="50" xfId="0" applyNumberFormat="1" applyFont="1" applyFill="1" applyBorder="1" applyAlignment="1">
      <alignment horizontal="center" vertical="center"/>
    </xf>
    <xf numFmtId="1" fontId="119" fillId="5" borderId="32" xfId="0" applyNumberFormat="1" applyFont="1" applyFill="1" applyBorder="1" applyAlignment="1">
      <alignment horizontal="center" vertical="center"/>
    </xf>
    <xf numFmtId="1" fontId="133" fillId="5" borderId="72" xfId="0" applyNumberFormat="1" applyFont="1" applyFill="1" applyBorder="1" applyAlignment="1">
      <alignment horizontal="center" vertical="center"/>
    </xf>
    <xf numFmtId="2" fontId="34" fillId="0" borderId="17" xfId="0" applyNumberFormat="1" applyFont="1" applyBorder="1" applyAlignment="1">
      <alignment horizontal="center" vertical="center"/>
    </xf>
    <xf numFmtId="0" fontId="34" fillId="0" borderId="17" xfId="0" applyFont="1" applyBorder="1" applyAlignment="1">
      <alignment horizontal="center" vertical="center"/>
    </xf>
    <xf numFmtId="0" fontId="119" fillId="5" borderId="71" xfId="0" applyFont="1" applyFill="1" applyBorder="1" applyAlignment="1">
      <alignment horizontal="center"/>
    </xf>
    <xf numFmtId="0" fontId="127" fillId="5" borderId="50" xfId="0" applyFont="1" applyFill="1" applyBorder="1" applyAlignment="1">
      <alignment horizontal="center"/>
    </xf>
    <xf numFmtId="0" fontId="119" fillId="5" borderId="32" xfId="0" applyFont="1" applyFill="1" applyBorder="1" applyAlignment="1">
      <alignment horizontal="center" vertical="center"/>
    </xf>
    <xf numFmtId="0" fontId="119" fillId="5" borderId="32" xfId="0" applyFont="1" applyFill="1" applyBorder="1" applyAlignment="1">
      <alignment horizontal="center"/>
    </xf>
    <xf numFmtId="166" fontId="122" fillId="0" borderId="10" xfId="0" applyNumberFormat="1" applyFont="1" applyBorder="1" applyAlignment="1">
      <alignment horizontal="center" vertical="center"/>
    </xf>
    <xf numFmtId="0" fontId="127" fillId="5" borderId="24" xfId="0" applyFont="1" applyFill="1" applyBorder="1" applyAlignment="1">
      <alignment horizontal="center"/>
    </xf>
    <xf numFmtId="0" fontId="119" fillId="5" borderId="43" xfId="0" applyFont="1" applyFill="1" applyBorder="1" applyAlignment="1">
      <alignment horizontal="center"/>
    </xf>
    <xf numFmtId="0" fontId="127" fillId="5" borderId="72" xfId="0" applyFont="1" applyFill="1" applyBorder="1" applyAlignment="1">
      <alignment horizontal="center"/>
    </xf>
    <xf numFmtId="0" fontId="24" fillId="0" borderId="12" xfId="0" applyFont="1" applyBorder="1" applyAlignment="1">
      <alignment horizontal="left" vertical="center"/>
    </xf>
    <xf numFmtId="0" fontId="24" fillId="0" borderId="11" xfId="0" applyFont="1" applyBorder="1" applyAlignment="1">
      <alignment horizontal="left" vertical="center"/>
    </xf>
    <xf numFmtId="0" fontId="24" fillId="2" borderId="7" xfId="0" applyFont="1" applyFill="1" applyBorder="1"/>
    <xf numFmtId="2" fontId="126" fillId="0" borderId="17" xfId="0" applyNumberFormat="1" applyFont="1" applyBorder="1" applyAlignment="1">
      <alignment horizontal="center" vertical="center"/>
    </xf>
    <xf numFmtId="166" fontId="126" fillId="0" borderId="17" xfId="0" applyNumberFormat="1" applyFont="1" applyBorder="1" applyAlignment="1">
      <alignment horizontal="center" vertical="center"/>
    </xf>
    <xf numFmtId="0" fontId="127" fillId="5" borderId="47" xfId="0" applyFont="1" applyFill="1" applyBorder="1" applyAlignment="1">
      <alignment horizontal="center"/>
    </xf>
    <xf numFmtId="0" fontId="276" fillId="0" borderId="0" xfId="0" applyFont="1" applyAlignment="1">
      <alignment horizontal="left" vertical="center"/>
    </xf>
    <xf numFmtId="0" fontId="119" fillId="5" borderId="56" xfId="0" applyFont="1" applyFill="1" applyBorder="1" applyAlignment="1">
      <alignment horizontal="center"/>
    </xf>
    <xf numFmtId="0" fontId="119" fillId="5" borderId="29" xfId="0" applyFont="1" applyFill="1" applyBorder="1" applyAlignment="1">
      <alignment horizontal="center"/>
    </xf>
    <xf numFmtId="0" fontId="127" fillId="5" borderId="49" xfId="0" applyFont="1" applyFill="1" applyBorder="1" applyAlignment="1">
      <alignment horizontal="center"/>
    </xf>
    <xf numFmtId="0" fontId="127" fillId="5" borderId="22" xfId="0" applyFont="1" applyFill="1" applyBorder="1" applyAlignment="1">
      <alignment horizontal="center"/>
    </xf>
    <xf numFmtId="1" fontId="119" fillId="3" borderId="32" xfId="0" applyNumberFormat="1" applyFont="1" applyFill="1" applyBorder="1" applyAlignment="1">
      <alignment horizontal="center" vertical="center"/>
    </xf>
    <xf numFmtId="1" fontId="127" fillId="3" borderId="72" xfId="0" applyNumberFormat="1" applyFont="1" applyFill="1" applyBorder="1" applyAlignment="1">
      <alignment horizontal="center" vertical="center"/>
    </xf>
    <xf numFmtId="1" fontId="127" fillId="3" borderId="22" xfId="0" applyNumberFormat="1" applyFont="1" applyFill="1" applyBorder="1" applyAlignment="1">
      <alignment horizontal="center" vertical="center"/>
    </xf>
    <xf numFmtId="0" fontId="127" fillId="5" borderId="50" xfId="0" applyFont="1" applyFill="1" applyBorder="1" applyAlignment="1">
      <alignment horizontal="center" vertical="center"/>
    </xf>
    <xf numFmtId="164" fontId="33" fillId="0" borderId="7" xfId="0" applyNumberFormat="1" applyFont="1" applyBorder="1" applyAlignment="1">
      <alignment horizontal="center" vertical="center"/>
    </xf>
    <xf numFmtId="1" fontId="119" fillId="5" borderId="43" xfId="0" applyNumberFormat="1" applyFont="1" applyFill="1" applyBorder="1" applyAlignment="1">
      <alignment horizontal="center" vertical="center"/>
    </xf>
    <xf numFmtId="0" fontId="127" fillId="5" borderId="24" xfId="0" applyFont="1" applyFill="1" applyBorder="1" applyAlignment="1">
      <alignment horizontal="center" vertical="center"/>
    </xf>
    <xf numFmtId="0" fontId="119" fillId="8" borderId="72" xfId="0" applyFont="1" applyFill="1" applyBorder="1" applyAlignment="1">
      <alignment horizontal="center"/>
    </xf>
    <xf numFmtId="1" fontId="119" fillId="8" borderId="56" xfId="0" applyNumberFormat="1" applyFont="1" applyFill="1" applyBorder="1" applyAlignment="1">
      <alignment horizontal="center" vertical="center"/>
    </xf>
    <xf numFmtId="0" fontId="127" fillId="8" borderId="71" xfId="0" applyFont="1" applyFill="1" applyBorder="1" applyAlignment="1">
      <alignment horizontal="center"/>
    </xf>
    <xf numFmtId="1" fontId="127" fillId="8" borderId="71" xfId="0" applyNumberFormat="1" applyFont="1" applyFill="1" applyBorder="1" applyAlignment="1">
      <alignment horizontal="center" vertical="center"/>
    </xf>
    <xf numFmtId="0" fontId="24" fillId="8" borderId="47" xfId="0" applyFont="1" applyFill="1" applyBorder="1" applyAlignment="1">
      <alignment horizontal="center"/>
    </xf>
    <xf numFmtId="0" fontId="34" fillId="8" borderId="47" xfId="0" applyFont="1" applyFill="1" applyBorder="1" applyAlignment="1">
      <alignment horizontal="center"/>
    </xf>
    <xf numFmtId="0" fontId="118" fillId="0" borderId="24" xfId="0" applyFont="1" applyBorder="1" applyAlignment="1">
      <alignment horizontal="center"/>
    </xf>
    <xf numFmtId="1" fontId="127" fillId="5" borderId="50" xfId="0" applyNumberFormat="1" applyFont="1" applyFill="1" applyBorder="1" applyAlignment="1">
      <alignment horizontal="center" vertical="center"/>
    </xf>
    <xf numFmtId="1" fontId="119" fillId="5" borderId="56" xfId="0" applyNumberFormat="1" applyFont="1" applyFill="1" applyBorder="1" applyAlignment="1">
      <alignment horizontal="center" vertical="center"/>
    </xf>
    <xf numFmtId="0" fontId="24" fillId="5" borderId="71" xfId="0" applyFont="1" applyFill="1" applyBorder="1" applyAlignment="1">
      <alignment horizontal="center"/>
    </xf>
    <xf numFmtId="0" fontId="127" fillId="5" borderId="37" xfId="0" applyFont="1" applyFill="1" applyBorder="1" applyAlignment="1">
      <alignment horizontal="center"/>
    </xf>
    <xf numFmtId="0" fontId="119" fillId="5" borderId="41" xfId="0" applyFont="1" applyFill="1" applyBorder="1" applyAlignment="1">
      <alignment horizontal="center"/>
    </xf>
    <xf numFmtId="1" fontId="132" fillId="5" borderId="30" xfId="0" applyNumberFormat="1" applyFont="1" applyFill="1" applyBorder="1" applyAlignment="1">
      <alignment horizontal="center" vertical="center"/>
    </xf>
    <xf numFmtId="0" fontId="127" fillId="5" borderId="38" xfId="0" applyFont="1" applyFill="1" applyBorder="1" applyAlignment="1">
      <alignment horizontal="center" vertical="center"/>
    </xf>
    <xf numFmtId="0" fontId="24" fillId="0" borderId="21" xfId="0" applyFont="1" applyBorder="1" applyAlignment="1">
      <alignment horizontal="center" vertical="center"/>
    </xf>
    <xf numFmtId="0" fontId="209" fillId="0" borderId="17" xfId="1" applyFont="1" applyFill="1" applyBorder="1" applyAlignment="1">
      <alignment vertical="center" wrapText="1"/>
    </xf>
    <xf numFmtId="0" fontId="89" fillId="0" borderId="17" xfId="0" applyFont="1" applyBorder="1" applyAlignment="1">
      <alignment vertical="center"/>
    </xf>
    <xf numFmtId="0" fontId="250" fillId="0" borderId="17" xfId="0" applyFont="1" applyBorder="1"/>
    <xf numFmtId="0" fontId="250" fillId="28" borderId="17" xfId="0" applyFont="1" applyFill="1" applyBorder="1"/>
    <xf numFmtId="0" fontId="250" fillId="16" borderId="17" xfId="0" applyFont="1" applyFill="1" applyBorder="1"/>
    <xf numFmtId="0" fontId="34" fillId="60" borderId="3" xfId="0" applyFont="1" applyFill="1" applyBorder="1" applyAlignment="1">
      <alignment horizontal="center"/>
    </xf>
    <xf numFmtId="0" fontId="118" fillId="60" borderId="6" xfId="0" applyFont="1" applyFill="1" applyBorder="1" applyAlignment="1">
      <alignment horizontal="center"/>
    </xf>
    <xf numFmtId="0" fontId="34" fillId="60" borderId="3" xfId="1" applyFont="1" applyFill="1" applyBorder="1" applyAlignment="1">
      <alignment horizontal="center"/>
    </xf>
    <xf numFmtId="0" fontId="34" fillId="60" borderId="3" xfId="1" applyFont="1" applyFill="1" applyBorder="1" applyAlignment="1">
      <alignment horizontal="left"/>
    </xf>
    <xf numFmtId="0" fontId="126" fillId="2" borderId="17" xfId="0" applyFont="1" applyFill="1" applyBorder="1" applyAlignment="1">
      <alignment horizontal="center" vertical="center"/>
    </xf>
    <xf numFmtId="16" fontId="215" fillId="38" borderId="12" xfId="0" applyNumberFormat="1" applyFont="1" applyFill="1" applyBorder="1" applyAlignment="1">
      <alignment horizontal="center" vertical="center"/>
    </xf>
    <xf numFmtId="0" fontId="127" fillId="8" borderId="72" xfId="0" applyFont="1" applyFill="1" applyBorder="1" applyAlignment="1">
      <alignment horizontal="center"/>
    </xf>
    <xf numFmtId="1" fontId="127" fillId="42" borderId="24" xfId="0" applyNumberFormat="1" applyFont="1" applyFill="1" applyBorder="1" applyAlignment="1">
      <alignment horizontal="center" vertical="center"/>
    </xf>
    <xf numFmtId="1" fontId="118" fillId="5" borderId="71" xfId="0" applyNumberFormat="1" applyFont="1" applyFill="1" applyBorder="1" applyAlignment="1">
      <alignment horizontal="center" vertical="center"/>
    </xf>
    <xf numFmtId="0" fontId="118" fillId="5" borderId="38" xfId="0" applyFont="1" applyFill="1" applyBorder="1" applyAlignment="1">
      <alignment horizontal="center" vertical="center"/>
    </xf>
    <xf numFmtId="1" fontId="118" fillId="0" borderId="30" xfId="0" applyNumberFormat="1" applyFont="1" applyBorder="1" applyAlignment="1">
      <alignment horizontal="center" vertical="center"/>
    </xf>
    <xf numFmtId="1" fontId="118" fillId="0" borderId="24" xfId="0" applyNumberFormat="1" applyFont="1" applyBorder="1" applyAlignment="1">
      <alignment horizontal="center" vertical="center"/>
    </xf>
    <xf numFmtId="1" fontId="118" fillId="5" borderId="49" xfId="0" applyNumberFormat="1" applyFont="1" applyFill="1" applyBorder="1" applyAlignment="1">
      <alignment horizontal="center" vertical="center"/>
    </xf>
    <xf numFmtId="1" fontId="219" fillId="0" borderId="24" xfId="0" applyNumberFormat="1" applyFont="1" applyBorder="1" applyAlignment="1">
      <alignment horizontal="center" vertical="center"/>
    </xf>
    <xf numFmtId="0" fontId="219" fillId="0" borderId="38" xfId="0" applyFont="1" applyBorder="1" applyAlignment="1">
      <alignment horizontal="center"/>
    </xf>
    <xf numFmtId="0" fontId="127" fillId="0" borderId="6" xfId="0" applyFont="1" applyBorder="1"/>
    <xf numFmtId="1" fontId="118" fillId="0" borderId="71" xfId="0" applyNumberFormat="1" applyFont="1" applyBorder="1" applyAlignment="1">
      <alignment horizontal="center" vertical="center"/>
    </xf>
    <xf numFmtId="1" fontId="118" fillId="5" borderId="30" xfId="0" applyNumberFormat="1" applyFont="1" applyFill="1" applyBorder="1" applyAlignment="1">
      <alignment horizontal="center" vertical="center"/>
    </xf>
    <xf numFmtId="1" fontId="118" fillId="0" borderId="49" xfId="0" applyNumberFormat="1" applyFont="1" applyBorder="1" applyAlignment="1">
      <alignment horizontal="center" vertical="center"/>
    </xf>
    <xf numFmtId="1" fontId="132" fillId="0" borderId="30" xfId="0" applyNumberFormat="1" applyFont="1" applyBorder="1" applyAlignment="1">
      <alignment horizontal="center" vertical="center"/>
    </xf>
    <xf numFmtId="1" fontId="219" fillId="0" borderId="47" xfId="0" applyNumberFormat="1" applyFont="1" applyBorder="1" applyAlignment="1">
      <alignment horizontal="center" vertical="center"/>
    </xf>
    <xf numFmtId="0" fontId="0" fillId="0" borderId="17" xfId="0" applyBorder="1" applyAlignment="1">
      <alignment horizontal="center"/>
    </xf>
    <xf numFmtId="0" fontId="219" fillId="0" borderId="22" xfId="0" applyFont="1" applyBorder="1" applyAlignment="1">
      <alignment horizontal="center"/>
    </xf>
    <xf numFmtId="1" fontId="119" fillId="5" borderId="68" xfId="0" applyNumberFormat="1" applyFont="1" applyFill="1" applyBorder="1" applyAlignment="1">
      <alignment horizontal="center" vertical="center"/>
    </xf>
    <xf numFmtId="0" fontId="0" fillId="13" borderId="1" xfId="0" applyFill="1" applyBorder="1" applyAlignment="1">
      <alignment horizontal="left" vertical="center"/>
    </xf>
    <xf numFmtId="0" fontId="0" fillId="13" borderId="2" xfId="0" applyFill="1" applyBorder="1" applyAlignment="1">
      <alignment horizontal="left" vertical="center"/>
    </xf>
    <xf numFmtId="0" fontId="0" fillId="13" borderId="3" xfId="0" applyFill="1" applyBorder="1" applyAlignment="1">
      <alignment horizontal="left" vertical="center"/>
    </xf>
    <xf numFmtId="0" fontId="132" fillId="0" borderId="17" xfId="0" applyFont="1" applyBorder="1" applyAlignment="1">
      <alignment horizontal="center"/>
    </xf>
    <xf numFmtId="0" fontId="132" fillId="0" borderId="17" xfId="0" applyFont="1" applyBorder="1"/>
    <xf numFmtId="0" fontId="132" fillId="0" borderId="17" xfId="0" applyFont="1" applyBorder="1" applyAlignment="1">
      <alignment horizontal="left" vertical="center"/>
    </xf>
    <xf numFmtId="1" fontId="119" fillId="5" borderId="29" xfId="0" applyNumberFormat="1" applyFont="1" applyFill="1" applyBorder="1" applyAlignment="1">
      <alignment horizontal="center" vertical="center"/>
    </xf>
    <xf numFmtId="0" fontId="127" fillId="5" borderId="49" xfId="0" applyFont="1" applyFill="1" applyBorder="1" applyAlignment="1">
      <alignment horizontal="center" vertical="center"/>
    </xf>
    <xf numFmtId="0" fontId="34" fillId="28" borderId="8" xfId="0" applyFont="1" applyFill="1" applyBorder="1"/>
    <xf numFmtId="0" fontId="34" fillId="28" borderId="7" xfId="1" applyFont="1" applyFill="1" applyBorder="1"/>
    <xf numFmtId="0" fontId="34" fillId="28" borderId="7" xfId="0" applyFont="1" applyFill="1" applyBorder="1"/>
    <xf numFmtId="0" fontId="24" fillId="28" borderId="7" xfId="0" applyFont="1" applyFill="1" applyBorder="1"/>
    <xf numFmtId="0" fontId="132" fillId="0" borderId="3" xfId="0" applyFont="1" applyBorder="1" applyAlignment="1">
      <alignment horizontal="center"/>
    </xf>
    <xf numFmtId="0" fontId="33" fillId="0" borderId="7" xfId="1" applyFont="1" applyFill="1" applyBorder="1" applyAlignment="1">
      <alignment horizontal="center"/>
    </xf>
    <xf numFmtId="0" fontId="0" fillId="38" borderId="6" xfId="0" applyFill="1" applyBorder="1" applyAlignment="1">
      <alignment horizontal="center"/>
    </xf>
    <xf numFmtId="0" fontId="118" fillId="0" borderId="38" xfId="0" applyFont="1" applyBorder="1" applyAlignment="1">
      <alignment horizontal="center" vertical="center"/>
    </xf>
    <xf numFmtId="0" fontId="127" fillId="0" borderId="47" xfId="0" applyFont="1" applyBorder="1" applyAlignment="1">
      <alignment horizontal="center"/>
    </xf>
    <xf numFmtId="0" fontId="127" fillId="0" borderId="49" xfId="0" applyFont="1" applyBorder="1" applyAlignment="1">
      <alignment horizontal="center"/>
    </xf>
    <xf numFmtId="0" fontId="127" fillId="0" borderId="37" xfId="0" applyFont="1" applyBorder="1" applyAlignment="1">
      <alignment horizontal="center"/>
    </xf>
    <xf numFmtId="0" fontId="127" fillId="0" borderId="38" xfId="0" applyFont="1" applyBorder="1" applyAlignment="1">
      <alignment horizontal="center"/>
    </xf>
    <xf numFmtId="0" fontId="127" fillId="0" borderId="38" xfId="0" applyFont="1" applyBorder="1" applyAlignment="1">
      <alignment horizontal="center" vertical="center"/>
    </xf>
    <xf numFmtId="0" fontId="127" fillId="5" borderId="6" xfId="0" applyFont="1" applyFill="1" applyBorder="1"/>
    <xf numFmtId="1" fontId="127" fillId="5" borderId="38" xfId="0" applyNumberFormat="1" applyFont="1" applyFill="1" applyBorder="1" applyAlignment="1">
      <alignment horizontal="center" vertical="center"/>
    </xf>
    <xf numFmtId="1" fontId="127" fillId="5" borderId="22" xfId="0" applyNumberFormat="1" applyFont="1" applyFill="1" applyBorder="1" applyAlignment="1">
      <alignment horizontal="center" vertical="center"/>
    </xf>
    <xf numFmtId="0" fontId="132" fillId="0" borderId="79" xfId="0" applyFont="1" applyBorder="1" applyAlignment="1">
      <alignment horizontal="left" vertical="center"/>
    </xf>
    <xf numFmtId="0" fontId="119" fillId="0" borderId="0" xfId="0" applyFont="1" applyAlignment="1">
      <alignment horizontal="center" vertical="center"/>
    </xf>
    <xf numFmtId="1" fontId="119" fillId="0" borderId="0" xfId="0" applyNumberFormat="1" applyFont="1" applyAlignment="1">
      <alignment horizontal="center" vertical="center"/>
    </xf>
    <xf numFmtId="0" fontId="132" fillId="0" borderId="0" xfId="0" applyFont="1" applyAlignment="1">
      <alignment horizontal="center"/>
    </xf>
    <xf numFmtId="0" fontId="127" fillId="0" borderId="37" xfId="0" applyFont="1" applyBorder="1" applyAlignment="1">
      <alignment horizontal="center" vertical="center"/>
    </xf>
    <xf numFmtId="0" fontId="34" fillId="57" borderId="7" xfId="0" applyFont="1" applyFill="1" applyBorder="1"/>
    <xf numFmtId="0" fontId="127" fillId="57" borderId="8" xfId="0" applyFont="1" applyFill="1" applyBorder="1"/>
    <xf numFmtId="0" fontId="127" fillId="0" borderId="22" xfId="0" applyFont="1" applyBorder="1" applyAlignment="1">
      <alignment horizontal="center"/>
    </xf>
    <xf numFmtId="0" fontId="127" fillId="0" borderId="50" xfId="0" applyFont="1" applyBorder="1" applyAlignment="1">
      <alignment horizontal="center"/>
    </xf>
    <xf numFmtId="0" fontId="268" fillId="0" borderId="65" xfId="0" applyFont="1" applyBorder="1" applyAlignment="1">
      <alignment horizontal="center" vertical="center"/>
    </xf>
    <xf numFmtId="0" fontId="268" fillId="0" borderId="67" xfId="0" applyFont="1" applyBorder="1" applyAlignment="1">
      <alignment horizontal="center"/>
    </xf>
    <xf numFmtId="0" fontId="268" fillId="0" borderId="77" xfId="0" applyFont="1" applyBorder="1" applyAlignment="1">
      <alignment horizontal="center"/>
    </xf>
    <xf numFmtId="0" fontId="275" fillId="0" borderId="4" xfId="0" applyFont="1" applyBorder="1"/>
    <xf numFmtId="0" fontId="275" fillId="0" borderId="9" xfId="0" applyFont="1" applyBorder="1"/>
    <xf numFmtId="1" fontId="275" fillId="0" borderId="68" xfId="0" applyNumberFormat="1" applyFont="1" applyBorder="1" applyAlignment="1">
      <alignment horizontal="center" vertical="center"/>
    </xf>
    <xf numFmtId="0" fontId="275" fillId="0" borderId="68" xfId="0" applyFont="1" applyBorder="1" applyAlignment="1">
      <alignment horizontal="center"/>
    </xf>
    <xf numFmtId="1" fontId="275" fillId="0" borderId="49" xfId="0" applyNumberFormat="1" applyFont="1" applyBorder="1" applyAlignment="1">
      <alignment horizontal="center" vertical="center"/>
    </xf>
    <xf numFmtId="0" fontId="268" fillId="28" borderId="1" xfId="0" applyFont="1" applyFill="1" applyBorder="1"/>
    <xf numFmtId="0" fontId="268" fillId="28" borderId="2" xfId="0" applyFont="1" applyFill="1" applyBorder="1"/>
    <xf numFmtId="0" fontId="268" fillId="28" borderId="7" xfId="0" applyFont="1" applyFill="1" applyBorder="1"/>
    <xf numFmtId="0" fontId="275" fillId="0" borderId="5" xfId="0" applyFont="1" applyBorder="1"/>
    <xf numFmtId="0" fontId="268" fillId="0" borderId="29" xfId="0" applyFont="1" applyBorder="1" applyAlignment="1">
      <alignment horizontal="center" vertical="center"/>
    </xf>
    <xf numFmtId="0" fontId="268" fillId="0" borderId="29" xfId="0" applyFont="1" applyBorder="1" applyAlignment="1">
      <alignment horizontal="center"/>
    </xf>
    <xf numFmtId="0" fontId="275" fillId="0" borderId="49" xfId="0" applyFont="1" applyBorder="1" applyAlignment="1">
      <alignment horizontal="center" vertical="center"/>
    </xf>
    <xf numFmtId="0" fontId="275" fillId="0" borderId="50" xfId="0" applyFont="1" applyBorder="1" applyAlignment="1">
      <alignment horizontal="center"/>
    </xf>
    <xf numFmtId="0" fontId="275" fillId="0" borderId="50" xfId="0" applyFont="1" applyBorder="1" applyAlignment="1">
      <alignment horizontal="center" vertical="center"/>
    </xf>
    <xf numFmtId="0" fontId="127" fillId="28" borderId="5" xfId="0" applyFont="1" applyFill="1" applyBorder="1"/>
    <xf numFmtId="0" fontId="127" fillId="28" borderId="9" xfId="0" applyFont="1" applyFill="1" applyBorder="1"/>
    <xf numFmtId="0" fontId="127" fillId="28" borderId="0" xfId="0" applyFont="1" applyFill="1"/>
    <xf numFmtId="0" fontId="24" fillId="0" borderId="29" xfId="0" applyFont="1" applyBorder="1" applyAlignment="1">
      <alignment horizontal="center"/>
    </xf>
    <xf numFmtId="0" fontId="24" fillId="0" borderId="30" xfId="0" applyFont="1" applyBorder="1" applyAlignment="1">
      <alignment horizontal="center"/>
    </xf>
    <xf numFmtId="1" fontId="24" fillId="0" borderId="29" xfId="0" applyNumberFormat="1" applyFont="1" applyBorder="1" applyAlignment="1">
      <alignment horizontal="center" vertical="center"/>
    </xf>
    <xf numFmtId="1" fontId="34" fillId="0" borderId="71" xfId="0" applyNumberFormat="1" applyFont="1" applyBorder="1" applyAlignment="1">
      <alignment horizontal="center" vertical="center"/>
    </xf>
    <xf numFmtId="0" fontId="24" fillId="0" borderId="41" xfId="0" applyFont="1" applyBorder="1" applyAlignment="1">
      <alignment horizontal="center"/>
    </xf>
    <xf numFmtId="1" fontId="0" fillId="0" borderId="56" xfId="0" applyNumberFormat="1" applyBorder="1" applyAlignment="1">
      <alignment horizontal="center" vertical="center"/>
    </xf>
    <xf numFmtId="0" fontId="34" fillId="0" borderId="56" xfId="0" applyFont="1" applyBorder="1" applyAlignment="1">
      <alignment horizontal="center"/>
    </xf>
    <xf numFmtId="0" fontId="128" fillId="58" borderId="8" xfId="0" applyFont="1" applyFill="1" applyBorder="1"/>
    <xf numFmtId="0" fontId="24" fillId="28" borderId="2" xfId="0" applyFont="1" applyFill="1" applyBorder="1"/>
    <xf numFmtId="0" fontId="128" fillId="58" borderId="9" xfId="1" applyFont="1" applyFill="1" applyBorder="1"/>
    <xf numFmtId="0" fontId="34" fillId="28" borderId="1" xfId="0" applyFont="1" applyFill="1" applyBorder="1"/>
    <xf numFmtId="0" fontId="34" fillId="28" borderId="2" xfId="0" applyFont="1" applyFill="1" applyBorder="1"/>
    <xf numFmtId="0" fontId="24" fillId="0" borderId="17" xfId="0" applyFont="1" applyBorder="1" applyAlignment="1">
      <alignment vertical="center"/>
    </xf>
    <xf numFmtId="0" fontId="24" fillId="28" borderId="13" xfId="0" applyFont="1" applyFill="1" applyBorder="1"/>
    <xf numFmtId="0" fontId="127" fillId="28" borderId="8" xfId="0" applyFont="1" applyFill="1" applyBorder="1"/>
    <xf numFmtId="0" fontId="268" fillId="28" borderId="7" xfId="1" applyFont="1" applyFill="1" applyBorder="1"/>
    <xf numFmtId="0" fontId="127" fillId="28" borderId="9" xfId="1" applyFont="1" applyFill="1" applyBorder="1"/>
    <xf numFmtId="0" fontId="24" fillId="57" borderId="2" xfId="0" applyFont="1" applyFill="1" applyBorder="1"/>
    <xf numFmtId="0" fontId="127" fillId="57" borderId="0" xfId="0" applyFont="1" applyFill="1"/>
    <xf numFmtId="0" fontId="127" fillId="0" borderId="0" xfId="0" applyFont="1"/>
    <xf numFmtId="0" fontId="127" fillId="0" borderId="0" xfId="1" applyFont="1" applyFill="1" applyBorder="1"/>
    <xf numFmtId="0" fontId="118" fillId="0" borderId="0" xfId="0" applyFont="1" applyAlignment="1">
      <alignment horizontal="center" vertical="center"/>
    </xf>
    <xf numFmtId="0" fontId="267" fillId="0" borderId="0" xfId="0" applyFont="1"/>
    <xf numFmtId="0" fontId="160" fillId="2" borderId="17" xfId="0" applyFont="1" applyFill="1" applyBorder="1" applyAlignment="1">
      <alignment horizontal="left"/>
    </xf>
    <xf numFmtId="0" fontId="24" fillId="0" borderId="5" xfId="0" applyFont="1" applyBorder="1" applyAlignment="1">
      <alignment horizontal="left"/>
    </xf>
    <xf numFmtId="0" fontId="24" fillId="0" borderId="1" xfId="0" applyFont="1" applyBorder="1" applyAlignment="1">
      <alignment horizontal="center"/>
    </xf>
    <xf numFmtId="0" fontId="24" fillId="0" borderId="2" xfId="0" applyFont="1" applyBorder="1" applyAlignment="1">
      <alignment horizontal="center"/>
    </xf>
    <xf numFmtId="0" fontId="78" fillId="2" borderId="0" xfId="0" applyFont="1" applyFill="1" applyAlignment="1">
      <alignment horizontal="left" vertical="center"/>
    </xf>
    <xf numFmtId="0" fontId="24" fillId="2" borderId="12" xfId="0" applyFont="1" applyFill="1" applyBorder="1" applyAlignment="1">
      <alignment horizontal="center"/>
    </xf>
    <xf numFmtId="0" fontId="100" fillId="0" borderId="0" xfId="0" applyFont="1" applyAlignment="1">
      <alignment horizontal="left"/>
    </xf>
    <xf numFmtId="0" fontId="0" fillId="53" borderId="0" xfId="0" applyFill="1" applyAlignment="1">
      <alignment horizontal="left"/>
    </xf>
    <xf numFmtId="0" fontId="135" fillId="0" borderId="0" xfId="0" applyFont="1"/>
    <xf numFmtId="0" fontId="37" fillId="2" borderId="10" xfId="0" applyFont="1" applyFill="1" applyBorder="1" applyAlignment="1">
      <alignment horizontal="left"/>
    </xf>
    <xf numFmtId="0" fontId="246" fillId="0" borderId="0" xfId="0" applyFont="1" applyAlignment="1">
      <alignment horizontal="left" vertical="center"/>
    </xf>
    <xf numFmtId="0" fontId="94" fillId="0" borderId="0" xfId="0" applyFont="1" applyAlignment="1">
      <alignment horizontal="left" vertical="center"/>
    </xf>
    <xf numFmtId="0" fontId="42" fillId="2" borderId="1" xfId="0" applyFont="1" applyFill="1" applyBorder="1" applyAlignment="1">
      <alignment horizontal="left" vertical="center"/>
    </xf>
    <xf numFmtId="0" fontId="0" fillId="2" borderId="2" xfId="0" applyFill="1" applyBorder="1" applyAlignment="1">
      <alignment horizontal="left"/>
    </xf>
    <xf numFmtId="0" fontId="0" fillId="2" borderId="3" xfId="0" applyFill="1" applyBorder="1" applyAlignment="1">
      <alignment horizontal="left"/>
    </xf>
    <xf numFmtId="0" fontId="42" fillId="2" borderId="13" xfId="0" applyFont="1" applyFill="1" applyBorder="1" applyAlignment="1">
      <alignment horizontal="left" vertical="center"/>
    </xf>
    <xf numFmtId="0" fontId="0" fillId="2" borderId="14" xfId="0" applyFill="1" applyBorder="1" applyAlignment="1">
      <alignment horizontal="left"/>
    </xf>
    <xf numFmtId="0" fontId="134" fillId="2" borderId="4" xfId="0" applyFont="1" applyFill="1" applyBorder="1" applyAlignment="1">
      <alignment horizontal="left" vertical="center"/>
    </xf>
    <xf numFmtId="0" fontId="126" fillId="2" borderId="5" xfId="0" applyFont="1" applyFill="1" applyBorder="1" applyAlignment="1">
      <alignment horizontal="left"/>
    </xf>
    <xf numFmtId="0" fontId="126" fillId="0" borderId="6" xfId="0" applyFont="1" applyBorder="1" applyAlignment="1">
      <alignment horizontal="left"/>
    </xf>
    <xf numFmtId="0" fontId="154" fillId="14" borderId="0" xfId="0" applyFont="1" applyFill="1"/>
    <xf numFmtId="0" fontId="18" fillId="0" borderId="0" xfId="0" applyFont="1" applyAlignment="1">
      <alignment horizontal="left"/>
    </xf>
    <xf numFmtId="0" fontId="46" fillId="2" borderId="0" xfId="0" applyFont="1" applyFill="1" applyAlignment="1">
      <alignment horizontal="left" vertical="center"/>
    </xf>
    <xf numFmtId="0" fontId="279" fillId="2" borderId="0" xfId="0" applyFont="1" applyFill="1" applyAlignment="1">
      <alignment horizontal="left"/>
    </xf>
    <xf numFmtId="0" fontId="280" fillId="0" borderId="0" xfId="0" applyFont="1" applyAlignment="1">
      <alignment horizontal="left"/>
    </xf>
    <xf numFmtId="0" fontId="125" fillId="2" borderId="0" xfId="0" applyFont="1" applyFill="1" applyAlignment="1">
      <alignment horizontal="left"/>
    </xf>
    <xf numFmtId="0" fontId="262" fillId="0" borderId="0" xfId="0" applyFont="1"/>
    <xf numFmtId="0" fontId="205" fillId="0" borderId="0" xfId="0" applyFont="1" applyAlignment="1">
      <alignment horizontal="center" vertical="top"/>
    </xf>
    <xf numFmtId="0" fontId="205" fillId="0" borderId="0" xfId="0" applyFont="1" applyAlignment="1">
      <alignment horizontal="center" vertical="top" wrapText="1"/>
    </xf>
    <xf numFmtId="0" fontId="281" fillId="0" borderId="0" xfId="0" applyFont="1"/>
    <xf numFmtId="0" fontId="144" fillId="2" borderId="15" xfId="0" applyFont="1" applyFill="1" applyBorder="1" applyAlignment="1">
      <alignment horizontal="left" vertical="center"/>
    </xf>
    <xf numFmtId="0" fontId="226" fillId="0" borderId="0" xfId="0" applyFont="1"/>
    <xf numFmtId="0" fontId="226" fillId="0" borderId="0" xfId="0" applyFont="1" applyAlignment="1">
      <alignment horizontal="left"/>
    </xf>
    <xf numFmtId="0" fontId="284" fillId="0" borderId="15" xfId="0" applyFont="1" applyBorder="1" applyAlignment="1">
      <alignment horizontal="left" vertical="center"/>
    </xf>
    <xf numFmtId="0" fontId="226" fillId="0" borderId="12" xfId="0" applyFont="1" applyBorder="1" applyAlignment="1">
      <alignment horizontal="left"/>
    </xf>
    <xf numFmtId="0" fontId="226" fillId="0" borderId="11" xfId="0" applyFont="1" applyBorder="1" applyAlignment="1">
      <alignment horizontal="left"/>
    </xf>
    <xf numFmtId="0" fontId="241" fillId="0" borderId="15" xfId="0" applyFont="1" applyBorder="1" applyAlignment="1">
      <alignment horizontal="left" vertical="center"/>
    </xf>
    <xf numFmtId="0" fontId="69" fillId="0" borderId="10" xfId="0" applyFont="1" applyBorder="1" applyAlignment="1">
      <alignment horizontal="left" vertical="center"/>
    </xf>
    <xf numFmtId="0" fontId="285" fillId="0" borderId="0" xfId="0" applyFont="1" applyAlignment="1">
      <alignment horizontal="left" vertical="center"/>
    </xf>
    <xf numFmtId="0" fontId="287" fillId="0" borderId="0" xfId="0" applyFont="1" applyAlignment="1">
      <alignment horizontal="left"/>
    </xf>
    <xf numFmtId="0" fontId="287" fillId="0" borderId="0" xfId="0" applyFont="1"/>
    <xf numFmtId="0" fontId="244" fillId="0" borderId="0" xfId="0" applyFont="1" applyAlignment="1">
      <alignment horizontal="left" vertical="center"/>
    </xf>
    <xf numFmtId="14" fontId="34" fillId="0" borderId="0" xfId="0" applyNumberFormat="1" applyFont="1" applyAlignment="1">
      <alignment horizontal="left"/>
    </xf>
    <xf numFmtId="0" fontId="143" fillId="0" borderId="2" xfId="0" applyFont="1" applyBorder="1" applyAlignment="1">
      <alignment horizontal="left"/>
    </xf>
    <xf numFmtId="0" fontId="42" fillId="0" borderId="2" xfId="0" applyFont="1" applyBorder="1" applyAlignment="1">
      <alignment horizontal="left" vertical="center"/>
    </xf>
    <xf numFmtId="0" fontId="0" fillId="0" borderId="2" xfId="0" applyBorder="1" applyAlignment="1">
      <alignment horizontal="left"/>
    </xf>
    <xf numFmtId="0" fontId="0" fillId="0" borderId="3" xfId="0" applyBorder="1" applyAlignment="1">
      <alignment horizontal="left"/>
    </xf>
    <xf numFmtId="0" fontId="160" fillId="2" borderId="0" xfId="0" applyFont="1" applyFill="1" applyAlignment="1">
      <alignment horizontal="left"/>
    </xf>
    <xf numFmtId="0" fontId="95" fillId="0" borderId="15" xfId="0" applyFont="1" applyBorder="1" applyAlignment="1">
      <alignment horizontal="left" vertical="center"/>
    </xf>
    <xf numFmtId="0" fontId="288" fillId="0" borderId="0" xfId="0" applyFont="1" applyAlignment="1">
      <alignment horizontal="left"/>
    </xf>
    <xf numFmtId="0" fontId="288" fillId="0" borderId="0" xfId="0" applyFont="1"/>
    <xf numFmtId="0" fontId="222" fillId="0" borderId="0" xfId="0" applyFont="1"/>
    <xf numFmtId="0" fontId="222" fillId="0" borderId="15" xfId="0" applyFont="1" applyBorder="1" applyAlignment="1">
      <alignment horizontal="left" vertical="center"/>
    </xf>
    <xf numFmtId="0" fontId="222" fillId="0" borderId="11" xfId="0" applyFont="1" applyBorder="1" applyAlignment="1">
      <alignment horizontal="left"/>
    </xf>
    <xf numFmtId="0" fontId="222" fillId="0" borderId="10" xfId="0" applyFont="1" applyBorder="1" applyAlignment="1">
      <alignment horizontal="left"/>
    </xf>
    <xf numFmtId="0" fontId="289" fillId="0" borderId="0" xfId="0" applyFont="1"/>
    <xf numFmtId="0" fontId="125" fillId="53" borderId="0" xfId="0" applyFont="1" applyFill="1" applyAlignment="1">
      <alignment horizontal="left"/>
    </xf>
    <xf numFmtId="0" fontId="95" fillId="0" borderId="12" xfId="0" applyFont="1" applyBorder="1" applyAlignment="1">
      <alignment horizontal="left"/>
    </xf>
    <xf numFmtId="0" fontId="96" fillId="2" borderId="0" xfId="0" applyFont="1" applyFill="1" applyAlignment="1">
      <alignment horizontal="left" vertical="center"/>
    </xf>
    <xf numFmtId="0" fontId="103" fillId="0" borderId="0" xfId="0" applyFont="1" applyAlignment="1">
      <alignment vertical="center" wrapText="1"/>
    </xf>
    <xf numFmtId="0" fontId="103" fillId="0" borderId="8" xfId="0" applyFont="1" applyBorder="1" applyAlignment="1">
      <alignment vertical="center" wrapText="1"/>
    </xf>
    <xf numFmtId="0" fontId="290" fillId="0" borderId="8" xfId="1" applyFont="1" applyBorder="1"/>
    <xf numFmtId="0" fontId="290" fillId="0" borderId="8" xfId="1" applyFont="1" applyBorder="1" applyAlignment="1">
      <alignment vertical="center" wrapText="1"/>
    </xf>
    <xf numFmtId="0" fontId="103" fillId="0" borderId="8" xfId="0" applyFont="1" applyBorder="1"/>
    <xf numFmtId="0" fontId="290" fillId="0" borderId="8" xfId="1" applyFont="1" applyFill="1" applyBorder="1" applyAlignment="1">
      <alignment vertical="center" wrapText="1"/>
    </xf>
    <xf numFmtId="164" fontId="35" fillId="0" borderId="0" xfId="0" applyNumberFormat="1" applyFont="1" applyAlignment="1">
      <alignment vertical="center"/>
    </xf>
    <xf numFmtId="0" fontId="99" fillId="5" borderId="12" xfId="0" applyFont="1" applyFill="1" applyBorder="1" applyAlignment="1">
      <alignment horizontal="right" vertical="center" wrapText="1"/>
    </xf>
    <xf numFmtId="49" fontId="171" fillId="10" borderId="8" xfId="0" applyNumberFormat="1" applyFont="1" applyFill="1" applyBorder="1" applyAlignment="1">
      <alignment horizontal="center" vertical="top"/>
    </xf>
    <xf numFmtId="49" fontId="175" fillId="10" borderId="13" xfId="0" applyNumberFormat="1" applyFont="1" applyFill="1" applyBorder="1" applyAlignment="1">
      <alignment horizontal="center" vertical="center"/>
    </xf>
    <xf numFmtId="49" fontId="171" fillId="3" borderId="14" xfId="0" applyNumberFormat="1" applyFont="1" applyFill="1" applyBorder="1" applyAlignment="1">
      <alignment horizontal="center" vertical="center"/>
    </xf>
    <xf numFmtId="0" fontId="174" fillId="10" borderId="14" xfId="0" applyFont="1" applyFill="1" applyBorder="1" applyAlignment="1">
      <alignment horizontal="left" vertical="center"/>
    </xf>
    <xf numFmtId="0" fontId="170" fillId="49" borderId="13" xfId="0" applyFont="1" applyFill="1" applyBorder="1" applyAlignment="1">
      <alignment horizontal="center" vertical="top"/>
    </xf>
    <xf numFmtId="49" fontId="171" fillId="3" borderId="14" xfId="0" applyNumberFormat="1" applyFont="1" applyFill="1" applyBorder="1" applyAlignment="1">
      <alignment horizontal="center" vertical="top"/>
    </xf>
    <xf numFmtId="0" fontId="170" fillId="49" borderId="46" xfId="0" applyFont="1" applyFill="1" applyBorder="1" applyAlignment="1">
      <alignment horizontal="center" vertical="top"/>
    </xf>
    <xf numFmtId="49" fontId="171" fillId="3" borderId="44" xfId="0" quotePrefix="1" applyNumberFormat="1" applyFont="1" applyFill="1" applyBorder="1" applyAlignment="1">
      <alignment horizontal="center" vertical="top"/>
    </xf>
    <xf numFmtId="0" fontId="56" fillId="2" borderId="0" xfId="0" applyFont="1" applyFill="1" applyAlignment="1">
      <alignment horizontal="left" vertical="center"/>
    </xf>
    <xf numFmtId="0" fontId="72" fillId="2" borderId="0" xfId="0" applyFont="1" applyFill="1" applyAlignment="1">
      <alignment horizontal="left" vertical="center"/>
    </xf>
    <xf numFmtId="0" fontId="72" fillId="2" borderId="15" xfId="0" applyFont="1" applyFill="1" applyBorder="1" applyAlignment="1">
      <alignment horizontal="left" vertical="center"/>
    </xf>
    <xf numFmtId="0" fontId="24" fillId="2" borderId="12" xfId="0" applyFont="1" applyFill="1" applyBorder="1" applyAlignment="1">
      <alignment horizontal="left"/>
    </xf>
    <xf numFmtId="0" fontId="291" fillId="0" borderId="0" xfId="0" applyFont="1" applyAlignment="1">
      <alignment horizontal="left" vertical="center"/>
    </xf>
    <xf numFmtId="0" fontId="292" fillId="0" borderId="0" xfId="0" applyFont="1"/>
    <xf numFmtId="0" fontId="293" fillId="2" borderId="15" xfId="0" applyFont="1" applyFill="1" applyBorder="1" applyAlignment="1">
      <alignment horizontal="left" vertical="center"/>
    </xf>
    <xf numFmtId="0" fontId="292" fillId="0" borderId="0" xfId="0" applyFont="1" applyAlignment="1">
      <alignment horizontal="left"/>
    </xf>
    <xf numFmtId="0" fontId="293" fillId="43" borderId="15" xfId="0" applyFont="1" applyFill="1" applyBorder="1" applyAlignment="1">
      <alignment horizontal="left" vertical="center"/>
    </xf>
    <xf numFmtId="0" fontId="292" fillId="43" borderId="12" xfId="0" applyFont="1" applyFill="1" applyBorder="1" applyAlignment="1">
      <alignment horizontal="left"/>
    </xf>
    <xf numFmtId="0" fontId="292" fillId="43" borderId="11" xfId="0" applyFont="1" applyFill="1" applyBorder="1" applyAlignment="1">
      <alignment horizontal="left"/>
    </xf>
    <xf numFmtId="0" fontId="284" fillId="67" borderId="15" xfId="0" applyFont="1" applyFill="1" applyBorder="1" applyAlignment="1">
      <alignment horizontal="left" vertical="center"/>
    </xf>
    <xf numFmtId="0" fontId="226" fillId="67" borderId="11" xfId="0" applyFont="1" applyFill="1" applyBorder="1" applyAlignment="1">
      <alignment horizontal="left"/>
    </xf>
    <xf numFmtId="16" fontId="94" fillId="3" borderId="12" xfId="0" applyNumberFormat="1" applyFont="1" applyFill="1" applyBorder="1" applyAlignment="1">
      <alignment horizontal="center" vertical="center"/>
    </xf>
    <xf numFmtId="16" fontId="121" fillId="57" borderId="12" xfId="0" applyNumberFormat="1" applyFont="1" applyFill="1" applyBorder="1" applyAlignment="1">
      <alignment horizontal="center" vertical="center"/>
    </xf>
    <xf numFmtId="0" fontId="85" fillId="57" borderId="12" xfId="0" applyFont="1" applyFill="1" applyBorder="1" applyAlignment="1">
      <alignment horizontal="center" vertical="center"/>
    </xf>
    <xf numFmtId="0" fontId="85" fillId="57" borderId="10" xfId="0" applyFont="1" applyFill="1" applyBorder="1" applyAlignment="1">
      <alignment horizontal="center" vertical="center"/>
    </xf>
    <xf numFmtId="0" fontId="108" fillId="57" borderId="10" xfId="1" applyFont="1" applyFill="1" applyBorder="1" applyAlignment="1">
      <alignment horizontal="center" vertical="center"/>
    </xf>
    <xf numFmtId="16" fontId="121" fillId="57" borderId="15" xfId="0" applyNumberFormat="1" applyFont="1" applyFill="1" applyBorder="1" applyAlignment="1">
      <alignment horizontal="center" vertical="center"/>
    </xf>
    <xf numFmtId="0" fontId="85" fillId="57" borderId="11" xfId="0" applyFont="1" applyFill="1" applyBorder="1" applyAlignment="1">
      <alignment horizontal="center"/>
    </xf>
    <xf numFmtId="0" fontId="85" fillId="38" borderId="10" xfId="0" applyFont="1" applyFill="1" applyBorder="1" applyAlignment="1">
      <alignment horizontal="center" vertical="center"/>
    </xf>
    <xf numFmtId="16" fontId="247" fillId="38" borderId="12" xfId="0" applyNumberFormat="1" applyFont="1" applyFill="1" applyBorder="1" applyAlignment="1">
      <alignment horizontal="center" vertical="center"/>
    </xf>
    <xf numFmtId="0" fontId="108" fillId="38" borderId="11" xfId="0" applyFont="1" applyFill="1" applyBorder="1" applyAlignment="1">
      <alignment horizontal="center" vertical="center"/>
    </xf>
    <xf numFmtId="0" fontId="108" fillId="38" borderId="10" xfId="0" applyFont="1" applyFill="1" applyBorder="1" applyAlignment="1">
      <alignment horizontal="center" vertical="center"/>
    </xf>
    <xf numFmtId="0" fontId="108" fillId="38" borderId="12" xfId="0" applyFont="1" applyFill="1" applyBorder="1" applyAlignment="1">
      <alignment horizontal="center" vertical="center"/>
    </xf>
    <xf numFmtId="16" fontId="247" fillId="38" borderId="15" xfId="0" applyNumberFormat="1" applyFont="1" applyFill="1" applyBorder="1" applyAlignment="1">
      <alignment horizontal="center" vertical="center"/>
    </xf>
    <xf numFmtId="0" fontId="85" fillId="58" borderId="10" xfId="0" applyFont="1" applyFill="1" applyBorder="1" applyAlignment="1">
      <alignment horizontal="left" vertical="center"/>
    </xf>
    <xf numFmtId="0" fontId="85" fillId="58" borderId="12" xfId="0" applyFont="1" applyFill="1" applyBorder="1" applyAlignment="1">
      <alignment horizontal="center" vertical="center"/>
    </xf>
    <xf numFmtId="0" fontId="96" fillId="58" borderId="11" xfId="0" applyFont="1" applyFill="1" applyBorder="1" applyAlignment="1">
      <alignment horizontal="center" vertical="center"/>
    </xf>
    <xf numFmtId="16" fontId="218" fillId="38" borderId="15" xfId="0" applyNumberFormat="1" applyFont="1" applyFill="1" applyBorder="1" applyAlignment="1">
      <alignment horizontal="center" vertical="center"/>
    </xf>
    <xf numFmtId="0" fontId="85" fillId="3" borderId="10" xfId="0" applyFont="1" applyFill="1" applyBorder="1" applyAlignment="1">
      <alignment horizontal="center" vertical="center"/>
    </xf>
    <xf numFmtId="0" fontId="85" fillId="3" borderId="12" xfId="0" applyFont="1" applyFill="1" applyBorder="1" applyAlignment="1">
      <alignment horizontal="center" vertical="center"/>
    </xf>
    <xf numFmtId="16" fontId="121" fillId="3" borderId="15" xfId="0" applyNumberFormat="1" applyFont="1" applyFill="1" applyBorder="1" applyAlignment="1">
      <alignment horizontal="center" vertical="center"/>
    </xf>
    <xf numFmtId="0" fontId="294" fillId="3" borderId="10" xfId="1" applyFont="1" applyFill="1" applyBorder="1" applyAlignment="1">
      <alignment horizontal="center" vertical="center"/>
    </xf>
    <xf numFmtId="16" fontId="121" fillId="3" borderId="12" xfId="0" applyNumberFormat="1" applyFont="1" applyFill="1" applyBorder="1" applyAlignment="1">
      <alignment horizontal="center" vertical="center"/>
    </xf>
    <xf numFmtId="0" fontId="85" fillId="3" borderId="10" xfId="0" applyFont="1" applyFill="1" applyBorder="1" applyAlignment="1">
      <alignment horizontal="left" vertical="center"/>
    </xf>
    <xf numFmtId="0" fontId="85" fillId="3" borderId="11" xfId="0" applyFont="1" applyFill="1" applyBorder="1" applyAlignment="1">
      <alignment horizontal="center" vertical="center"/>
    </xf>
    <xf numFmtId="0" fontId="85" fillId="28" borderId="10" xfId="0" applyFont="1" applyFill="1" applyBorder="1" applyAlignment="1">
      <alignment horizontal="center" vertical="center"/>
    </xf>
    <xf numFmtId="0" fontId="85" fillId="28" borderId="12" xfId="0" applyFont="1" applyFill="1" applyBorder="1"/>
    <xf numFmtId="0" fontId="96" fillId="28" borderId="11" xfId="0" applyFont="1" applyFill="1" applyBorder="1" applyAlignment="1">
      <alignment horizontal="center" vertical="center"/>
    </xf>
    <xf numFmtId="0" fontId="85" fillId="13" borderId="10" xfId="0" applyFont="1" applyFill="1" applyBorder="1" applyAlignment="1">
      <alignment horizontal="center" vertical="center"/>
    </xf>
    <xf numFmtId="16" fontId="94" fillId="13" borderId="15" xfId="0" applyNumberFormat="1" applyFont="1" applyFill="1" applyBorder="1" applyAlignment="1">
      <alignment horizontal="left" vertical="center"/>
    </xf>
    <xf numFmtId="16" fontId="121" fillId="28" borderId="15" xfId="0" applyNumberFormat="1" applyFont="1" applyFill="1" applyBorder="1" applyAlignment="1">
      <alignment horizontal="center" vertical="center"/>
    </xf>
    <xf numFmtId="16" fontId="121" fillId="13" borderId="15" xfId="0" applyNumberFormat="1" applyFont="1" applyFill="1" applyBorder="1" applyAlignment="1">
      <alignment horizontal="left" vertical="center"/>
    </xf>
    <xf numFmtId="0" fontId="143" fillId="58" borderId="11" xfId="0" applyFont="1" applyFill="1" applyBorder="1" applyAlignment="1">
      <alignment horizontal="left" vertical="center"/>
    </xf>
    <xf numFmtId="1" fontId="119" fillId="0" borderId="29" xfId="0" applyNumberFormat="1" applyFont="1" applyBorder="1" applyAlignment="1">
      <alignment horizontal="center" vertical="center"/>
    </xf>
    <xf numFmtId="1" fontId="132" fillId="0" borderId="49" xfId="0" applyNumberFormat="1" applyFont="1" applyBorder="1" applyAlignment="1">
      <alignment horizontal="center" vertical="center"/>
    </xf>
    <xf numFmtId="0" fontId="0" fillId="13" borderId="9" xfId="0" applyFill="1" applyBorder="1" applyAlignment="1">
      <alignment horizontal="center"/>
    </xf>
    <xf numFmtId="0" fontId="257" fillId="0" borderId="21" xfId="0" applyFont="1" applyBorder="1" applyAlignment="1">
      <alignment horizontal="center" vertical="center" wrapText="1"/>
    </xf>
    <xf numFmtId="0" fontId="99" fillId="27" borderId="17" xfId="0" applyFont="1" applyFill="1" applyBorder="1" applyAlignment="1">
      <alignment vertical="top" wrapText="1"/>
    </xf>
    <xf numFmtId="0" fontId="99" fillId="5" borderId="17" xfId="0" applyFont="1" applyFill="1" applyBorder="1" applyAlignment="1">
      <alignment horizontal="left" vertical="top" wrapText="1"/>
    </xf>
    <xf numFmtId="0" fontId="29" fillId="21" borderId="80" xfId="0" applyFont="1" applyFill="1" applyBorder="1" applyAlignment="1">
      <alignment vertical="top" wrapText="1"/>
    </xf>
    <xf numFmtId="0" fontId="99" fillId="27" borderId="80" xfId="0" applyFont="1" applyFill="1" applyBorder="1" applyAlignment="1">
      <alignment vertical="top" wrapText="1"/>
    </xf>
    <xf numFmtId="0" fontId="29" fillId="22" borderId="80" xfId="0" applyFont="1" applyFill="1" applyBorder="1" applyAlignment="1">
      <alignment vertical="top" wrapText="1"/>
    </xf>
    <xf numFmtId="0" fontId="29" fillId="22" borderId="30" xfId="0" applyFont="1" applyFill="1" applyBorder="1" applyAlignment="1">
      <alignment vertical="top" wrapText="1"/>
    </xf>
    <xf numFmtId="0" fontId="99" fillId="5" borderId="34" xfId="0" applyFont="1" applyFill="1" applyBorder="1" applyAlignment="1">
      <alignment horizontal="left" vertical="top" wrapText="1"/>
    </xf>
    <xf numFmtId="0" fontId="99" fillId="5" borderId="35" xfId="0" applyFont="1" applyFill="1" applyBorder="1" applyAlignment="1">
      <alignment horizontal="left" vertical="top" wrapText="1"/>
    </xf>
    <xf numFmtId="0" fontId="99" fillId="61" borderId="34" xfId="0" applyFont="1" applyFill="1" applyBorder="1" applyAlignment="1">
      <alignment vertical="top" wrapText="1"/>
    </xf>
    <xf numFmtId="0" fontId="99" fillId="27" borderId="35" xfId="0" applyFont="1" applyFill="1" applyBorder="1" applyAlignment="1">
      <alignment vertical="top" wrapText="1"/>
    </xf>
    <xf numFmtId="0" fontId="39" fillId="20" borderId="34" xfId="0" applyFont="1" applyFill="1" applyBorder="1" applyAlignment="1">
      <alignment vertical="top" wrapText="1"/>
    </xf>
    <xf numFmtId="0" fontId="39" fillId="20" borderId="35" xfId="0" applyFont="1" applyFill="1" applyBorder="1" applyAlignment="1">
      <alignment vertical="top" wrapText="1"/>
    </xf>
    <xf numFmtId="0" fontId="99" fillId="64" borderId="34" xfId="0" applyFont="1" applyFill="1" applyBorder="1" applyAlignment="1">
      <alignment vertical="top" wrapText="1"/>
    </xf>
    <xf numFmtId="0" fontId="99" fillId="64" borderId="35" xfId="0" applyFont="1" applyFill="1" applyBorder="1" applyAlignment="1">
      <alignment vertical="top" wrapText="1"/>
    </xf>
    <xf numFmtId="0" fontId="29" fillId="21" borderId="35" xfId="0" applyFont="1" applyFill="1" applyBorder="1" applyAlignment="1">
      <alignment vertical="top" wrapText="1"/>
    </xf>
    <xf numFmtId="0" fontId="99" fillId="23" borderId="34" xfId="0" applyFont="1" applyFill="1" applyBorder="1" applyAlignment="1">
      <alignment vertical="top" wrapText="1"/>
    </xf>
    <xf numFmtId="0" fontId="99" fillId="23" borderId="35" xfId="0" applyFont="1" applyFill="1" applyBorder="1" applyAlignment="1">
      <alignment vertical="top" wrapText="1"/>
    </xf>
    <xf numFmtId="0" fontId="99" fillId="27" borderId="47" xfId="0" applyFont="1" applyFill="1" applyBorder="1" applyAlignment="1">
      <alignment vertical="top" wrapText="1"/>
    </xf>
    <xf numFmtId="0" fontId="99" fillId="5" borderId="48" xfId="0" applyFont="1" applyFill="1" applyBorder="1" applyAlignment="1">
      <alignment horizontal="left" vertical="top" wrapText="1"/>
    </xf>
    <xf numFmtId="0" fontId="29" fillId="33" borderId="48" xfId="0" applyFont="1" applyFill="1" applyBorder="1" applyAlignment="1">
      <alignment vertical="top" wrapText="1"/>
    </xf>
    <xf numFmtId="0" fontId="99" fillId="27" borderId="48" xfId="0" applyFont="1" applyFill="1" applyBorder="1" applyAlignment="1">
      <alignment vertical="top" wrapText="1"/>
    </xf>
    <xf numFmtId="0" fontId="29" fillId="33" borderId="49" xfId="0" applyFont="1" applyFill="1" applyBorder="1" applyAlignment="1">
      <alignment vertical="top" wrapText="1"/>
    </xf>
    <xf numFmtId="0" fontId="235" fillId="0" borderId="0" xfId="0" applyFont="1" applyAlignment="1">
      <alignment horizontal="left"/>
    </xf>
    <xf numFmtId="0" fontId="296" fillId="2" borderId="0" xfId="0" applyFont="1" applyFill="1" applyAlignment="1">
      <alignment horizontal="left"/>
    </xf>
    <xf numFmtId="0" fontId="295" fillId="2" borderId="15" xfId="0" applyFont="1" applyFill="1" applyBorder="1" applyAlignment="1">
      <alignment horizontal="left" vertical="center"/>
    </xf>
    <xf numFmtId="0" fontId="235" fillId="2" borderId="11" xfId="0" applyFont="1" applyFill="1" applyBorder="1" applyAlignment="1">
      <alignment horizontal="left"/>
    </xf>
    <xf numFmtId="1" fontId="24" fillId="0" borderId="0" xfId="0" applyNumberFormat="1" applyFont="1" applyAlignment="1">
      <alignment horizontal="center"/>
    </xf>
    <xf numFmtId="0" fontId="128" fillId="0" borderId="17" xfId="0" applyFont="1" applyBorder="1" applyAlignment="1">
      <alignment horizontal="center" vertical="center"/>
    </xf>
    <xf numFmtId="0" fontId="218" fillId="7" borderId="27" xfId="0" applyFont="1" applyFill="1" applyBorder="1" applyAlignment="1">
      <alignment horizontal="left" vertical="center" wrapText="1"/>
    </xf>
    <xf numFmtId="0" fontId="118" fillId="5" borderId="47" xfId="0" applyFont="1" applyFill="1" applyBorder="1" applyAlignment="1">
      <alignment horizontal="center" vertical="center"/>
    </xf>
    <xf numFmtId="0" fontId="118" fillId="57" borderId="7" xfId="0" applyFont="1" applyFill="1" applyBorder="1"/>
    <xf numFmtId="1" fontId="127" fillId="0" borderId="50" xfId="0" applyNumberFormat="1" applyFont="1" applyBorder="1" applyAlignment="1">
      <alignment horizontal="center" vertical="center"/>
    </xf>
    <xf numFmtId="0" fontId="118" fillId="0" borderId="29" xfId="0" applyFont="1" applyBorder="1" applyAlignment="1">
      <alignment horizontal="center"/>
    </xf>
    <xf numFmtId="1" fontId="35" fillId="5" borderId="29" xfId="0" applyNumberFormat="1" applyFont="1" applyFill="1" applyBorder="1" applyAlignment="1">
      <alignment horizontal="center" vertical="center"/>
    </xf>
    <xf numFmtId="0" fontId="118" fillId="0" borderId="29" xfId="0" applyFont="1" applyBorder="1" applyAlignment="1">
      <alignment horizontal="center" vertical="center"/>
    </xf>
    <xf numFmtId="1" fontId="128" fillId="0" borderId="73" xfId="0" applyNumberFormat="1" applyFont="1" applyBorder="1" applyAlignment="1">
      <alignment horizontal="center" vertical="center"/>
    </xf>
    <xf numFmtId="0" fontId="128" fillId="0" borderId="73" xfId="0" applyFont="1" applyBorder="1" applyAlignment="1">
      <alignment horizontal="center" vertical="center"/>
    </xf>
    <xf numFmtId="0" fontId="127" fillId="0" borderId="33" xfId="0" applyFont="1" applyBorder="1" applyAlignment="1">
      <alignment horizontal="center"/>
    </xf>
    <xf numFmtId="0" fontId="219" fillId="5" borderId="49" xfId="0" applyFont="1" applyFill="1" applyBorder="1" applyAlignment="1">
      <alignment horizontal="center"/>
    </xf>
    <xf numFmtId="1" fontId="133" fillId="0" borderId="30" xfId="0" applyNumberFormat="1" applyFont="1" applyBorder="1" applyAlignment="1">
      <alignment horizontal="center" vertical="center"/>
    </xf>
    <xf numFmtId="0" fontId="128" fillId="0" borderId="61" xfId="0" applyFont="1" applyBorder="1" applyAlignment="1">
      <alignment horizontal="center"/>
    </xf>
    <xf numFmtId="0" fontId="128" fillId="0" borderId="61" xfId="0" applyFont="1" applyBorder="1" applyAlignment="1">
      <alignment horizontal="center" vertical="center"/>
    </xf>
    <xf numFmtId="1" fontId="118" fillId="0" borderId="29" xfId="0" applyNumberFormat="1" applyFont="1" applyBorder="1" applyAlignment="1">
      <alignment horizontal="center" vertical="center"/>
    </xf>
    <xf numFmtId="0" fontId="127" fillId="0" borderId="30" xfId="0" applyFont="1" applyBorder="1" applyAlignment="1">
      <alignment horizontal="center" vertical="center"/>
    </xf>
    <xf numFmtId="1" fontId="127" fillId="0" borderId="73" xfId="0" applyNumberFormat="1" applyFont="1" applyBorder="1" applyAlignment="1">
      <alignment horizontal="center" vertical="center"/>
    </xf>
    <xf numFmtId="1" fontId="118" fillId="0" borderId="47" xfId="0" applyNumberFormat="1" applyFont="1" applyBorder="1" applyAlignment="1">
      <alignment horizontal="center" vertical="center"/>
    </xf>
    <xf numFmtId="0" fontId="127" fillId="0" borderId="0" xfId="0" applyFont="1" applyAlignment="1">
      <alignment horizontal="center"/>
    </xf>
    <xf numFmtId="0" fontId="118" fillId="0" borderId="71" xfId="0" applyFont="1" applyBorder="1" applyAlignment="1">
      <alignment horizontal="center"/>
    </xf>
    <xf numFmtId="0" fontId="268" fillId="0" borderId="59" xfId="0" applyFont="1" applyBorder="1" applyAlignment="1">
      <alignment horizontal="center"/>
    </xf>
    <xf numFmtId="0" fontId="127" fillId="0" borderId="5" xfId="0" applyFont="1" applyBorder="1" applyAlignment="1">
      <alignment horizontal="center"/>
    </xf>
    <xf numFmtId="1" fontId="119" fillId="0" borderId="0" xfId="0" applyNumberFormat="1" applyFont="1" applyAlignment="1">
      <alignment horizontal="center"/>
    </xf>
    <xf numFmtId="0" fontId="99" fillId="30" borderId="35" xfId="0" applyFont="1" applyFill="1" applyBorder="1" applyAlignment="1">
      <alignment vertical="top" wrapText="1"/>
    </xf>
    <xf numFmtId="0" fontId="128" fillId="5" borderId="32" xfId="0" applyFont="1" applyFill="1" applyBorder="1" applyAlignment="1">
      <alignment horizontal="center"/>
    </xf>
    <xf numFmtId="2" fontId="120" fillId="68" borderId="0" xfId="0" applyNumberFormat="1" applyFont="1" applyFill="1" applyAlignment="1">
      <alignment horizontal="center" vertical="center"/>
    </xf>
    <xf numFmtId="0" fontId="0" fillId="68" borderId="0" xfId="0" applyFill="1" applyAlignment="1">
      <alignment horizontal="center" vertical="center"/>
    </xf>
    <xf numFmtId="0" fontId="34" fillId="5" borderId="29" xfId="0" applyFont="1" applyFill="1" applyBorder="1" applyAlignment="1">
      <alignment horizontal="center"/>
    </xf>
    <xf numFmtId="1" fontId="24" fillId="0" borderId="17" xfId="0" applyNumberFormat="1" applyFont="1" applyBorder="1" applyAlignment="1">
      <alignment horizontal="center" vertical="center"/>
    </xf>
    <xf numFmtId="0" fontId="34" fillId="0" borderId="17" xfId="0" applyFont="1" applyBorder="1" applyAlignment="1">
      <alignment horizontal="left" vertical="center"/>
    </xf>
    <xf numFmtId="0" fontId="24" fillId="0" borderId="17" xfId="0" applyFont="1" applyBorder="1" applyAlignment="1">
      <alignment horizontal="left" vertical="center"/>
    </xf>
    <xf numFmtId="0" fontId="34" fillId="0" borderId="17" xfId="1" applyFont="1" applyFill="1" applyBorder="1" applyAlignment="1">
      <alignment vertical="center"/>
    </xf>
    <xf numFmtId="0" fontId="34" fillId="0" borderId="0" xfId="0" applyFont="1" applyAlignment="1">
      <alignment horizontal="left" vertical="center"/>
    </xf>
    <xf numFmtId="0" fontId="0" fillId="0" borderId="74" xfId="0" applyBorder="1" applyAlignment="1">
      <alignment horizontal="center" vertical="center"/>
    </xf>
    <xf numFmtId="0" fontId="0" fillId="0" borderId="61" xfId="0" applyBorder="1" applyAlignment="1">
      <alignment horizontal="center" vertical="center"/>
    </xf>
    <xf numFmtId="166" fontId="24" fillId="0" borderId="60" xfId="0" applyNumberFormat="1" applyFont="1" applyBorder="1" applyAlignment="1">
      <alignment horizontal="center" vertical="center"/>
    </xf>
    <xf numFmtId="0" fontId="24" fillId="0" borderId="6" xfId="0" applyFont="1" applyBorder="1" applyAlignment="1">
      <alignment horizontal="left" vertical="center"/>
    </xf>
    <xf numFmtId="166" fontId="119" fillId="68" borderId="0" xfId="0" applyNumberFormat="1" applyFont="1" applyFill="1" applyAlignment="1">
      <alignment horizontal="center" vertical="center"/>
    </xf>
    <xf numFmtId="0" fontId="24" fillId="68" borderId="0" xfId="0" applyFont="1" applyFill="1" applyAlignment="1">
      <alignment horizontal="left" vertical="top"/>
    </xf>
    <xf numFmtId="0" fontId="118" fillId="5" borderId="37" xfId="0" applyFont="1" applyFill="1" applyBorder="1" applyAlignment="1">
      <alignment horizontal="center"/>
    </xf>
    <xf numFmtId="0" fontId="0" fillId="0" borderId="15" xfId="0" applyBorder="1" applyAlignment="1">
      <alignment horizontal="center"/>
    </xf>
    <xf numFmtId="0" fontId="0" fillId="0" borderId="12" xfId="0" applyBorder="1" applyAlignment="1">
      <alignment horizontal="center"/>
    </xf>
    <xf numFmtId="0" fontId="34" fillId="0" borderId="42" xfId="0" applyFont="1" applyBorder="1" applyAlignment="1">
      <alignment horizontal="center"/>
    </xf>
    <xf numFmtId="0" fontId="128" fillId="0" borderId="50" xfId="0" applyFont="1" applyBorder="1" applyAlignment="1">
      <alignment horizontal="center"/>
    </xf>
    <xf numFmtId="164" fontId="33" fillId="2" borderId="7" xfId="1" applyNumberFormat="1" applyFont="1" applyFill="1" applyBorder="1" applyAlignment="1">
      <alignment horizontal="center" vertical="center"/>
    </xf>
    <xf numFmtId="164" fontId="33" fillId="2" borderId="7" xfId="0" applyNumberFormat="1" applyFont="1" applyFill="1" applyBorder="1" applyAlignment="1">
      <alignment horizontal="center"/>
    </xf>
    <xf numFmtId="164" fontId="33" fillId="2" borderId="7" xfId="0" applyNumberFormat="1" applyFont="1" applyFill="1" applyBorder="1" applyAlignment="1">
      <alignment horizontal="center" vertical="center"/>
    </xf>
    <xf numFmtId="164" fontId="96" fillId="2" borderId="7" xfId="0" applyNumberFormat="1" applyFont="1" applyFill="1" applyBorder="1" applyAlignment="1">
      <alignment horizontal="center"/>
    </xf>
    <xf numFmtId="164" fontId="33" fillId="2" borderId="8" xfId="0" applyNumberFormat="1" applyFont="1" applyFill="1" applyBorder="1" applyAlignment="1">
      <alignment horizontal="center"/>
    </xf>
    <xf numFmtId="2" fontId="33" fillId="2" borderId="7" xfId="0" applyNumberFormat="1" applyFont="1" applyFill="1" applyBorder="1" applyAlignment="1">
      <alignment horizontal="center" vertical="center"/>
    </xf>
    <xf numFmtId="0" fontId="128" fillId="5" borderId="43" xfId="0" applyFont="1" applyFill="1" applyBorder="1" applyAlignment="1">
      <alignment horizontal="center"/>
    </xf>
    <xf numFmtId="0" fontId="24" fillId="28" borderId="0" xfId="0" applyFont="1" applyFill="1"/>
    <xf numFmtId="0" fontId="127" fillId="28" borderId="7" xfId="0" applyFont="1" applyFill="1" applyBorder="1"/>
    <xf numFmtId="0" fontId="24" fillId="28" borderId="9" xfId="0" applyFont="1" applyFill="1" applyBorder="1"/>
    <xf numFmtId="0" fontId="128" fillId="0" borderId="43" xfId="0" applyFont="1" applyBorder="1" applyAlignment="1">
      <alignment horizontal="center"/>
    </xf>
    <xf numFmtId="0" fontId="34" fillId="5" borderId="56" xfId="0" applyFont="1" applyFill="1" applyBorder="1" applyAlignment="1">
      <alignment horizontal="center"/>
    </xf>
    <xf numFmtId="0" fontId="256" fillId="0" borderId="79" xfId="0" applyFont="1" applyBorder="1" applyAlignment="1">
      <alignment horizontal="center"/>
    </xf>
    <xf numFmtId="0" fontId="299" fillId="0" borderId="0" xfId="0" applyFont="1"/>
    <xf numFmtId="0" fontId="39" fillId="20" borderId="6" xfId="0" applyFont="1" applyFill="1" applyBorder="1" applyAlignment="1">
      <alignment horizontal="left" vertical="center" wrapText="1"/>
    </xf>
    <xf numFmtId="0" fontId="99" fillId="25" borderId="6" xfId="0" applyFont="1" applyFill="1" applyBorder="1" applyAlignment="1">
      <alignment horizontal="left" vertical="center" wrapText="1"/>
    </xf>
    <xf numFmtId="0" fontId="29" fillId="21" borderId="11" xfId="0" applyFont="1" applyFill="1" applyBorder="1" applyAlignment="1">
      <alignment horizontal="left" vertical="center" wrapText="1"/>
    </xf>
    <xf numFmtId="0" fontId="99" fillId="23" borderId="6" xfId="0" applyFont="1" applyFill="1" applyBorder="1" applyAlignment="1">
      <alignment horizontal="left" vertical="center" wrapText="1"/>
    </xf>
    <xf numFmtId="1" fontId="268" fillId="0" borderId="49" xfId="0" applyNumberFormat="1" applyFont="1" applyBorder="1" applyAlignment="1">
      <alignment horizontal="center" vertical="center"/>
    </xf>
    <xf numFmtId="0" fontId="105" fillId="22" borderId="17" xfId="0" applyFont="1" applyFill="1" applyBorder="1" applyAlignment="1">
      <alignment vertical="top" wrapText="1"/>
    </xf>
    <xf numFmtId="0" fontId="105" fillId="22" borderId="6" xfId="0" applyFont="1" applyFill="1" applyBorder="1" applyAlignment="1">
      <alignment horizontal="left" vertical="center" wrapText="1"/>
    </xf>
    <xf numFmtId="0" fontId="34" fillId="5" borderId="16" xfId="0" applyFont="1" applyFill="1" applyBorder="1" applyAlignment="1">
      <alignment horizontal="center"/>
    </xf>
    <xf numFmtId="0" fontId="127" fillId="0" borderId="79" xfId="0" applyFont="1" applyBorder="1" applyAlignment="1">
      <alignment horizontal="center"/>
    </xf>
    <xf numFmtId="0" fontId="231" fillId="0" borderId="17" xfId="0" applyFont="1" applyBorder="1" applyAlignment="1">
      <alignment horizontal="center" vertical="center" wrapText="1"/>
    </xf>
    <xf numFmtId="0" fontId="94" fillId="7" borderId="7" xfId="0" applyFont="1" applyFill="1" applyBorder="1" applyAlignment="1">
      <alignment horizontal="left" vertical="center"/>
    </xf>
    <xf numFmtId="0" fontId="213" fillId="0" borderId="2" xfId="0" applyFont="1" applyBorder="1" applyAlignment="1">
      <alignment horizontal="left" vertical="center"/>
    </xf>
    <xf numFmtId="0" fontId="118" fillId="2" borderId="72" xfId="0" applyFont="1" applyFill="1" applyBorder="1" applyAlignment="1">
      <alignment horizontal="center"/>
    </xf>
    <xf numFmtId="0" fontId="34" fillId="2" borderId="56" xfId="0" applyFont="1" applyFill="1" applyBorder="1" applyAlignment="1">
      <alignment horizontal="center"/>
    </xf>
    <xf numFmtId="0" fontId="34" fillId="2" borderId="71" xfId="0" applyFont="1" applyFill="1" applyBorder="1" applyAlignment="1">
      <alignment horizontal="center"/>
    </xf>
    <xf numFmtId="0" fontId="118" fillId="2" borderId="47" xfId="0" applyFont="1" applyFill="1" applyBorder="1" applyAlignment="1">
      <alignment horizontal="center"/>
    </xf>
    <xf numFmtId="0" fontId="118" fillId="2" borderId="24" xfId="0" applyFont="1" applyFill="1" applyBorder="1" applyAlignment="1">
      <alignment horizontal="center"/>
    </xf>
    <xf numFmtId="1" fontId="34" fillId="0" borderId="5" xfId="0" applyNumberFormat="1" applyFont="1" applyBorder="1" applyAlignment="1">
      <alignment horizontal="center" vertical="center"/>
    </xf>
    <xf numFmtId="0" fontId="24" fillId="44" borderId="3" xfId="0" applyFont="1" applyFill="1" applyBorder="1" applyAlignment="1">
      <alignment horizontal="center"/>
    </xf>
    <xf numFmtId="0" fontId="24" fillId="44" borderId="6" xfId="0" applyFont="1" applyFill="1" applyBorder="1" applyAlignment="1">
      <alignment horizontal="center"/>
    </xf>
    <xf numFmtId="0" fontId="24" fillId="44" borderId="11" xfId="0" applyFont="1" applyFill="1" applyBorder="1" applyAlignment="1">
      <alignment horizontal="left" vertical="center"/>
    </xf>
    <xf numFmtId="0" fontId="24" fillId="44" borderId="14" xfId="0" applyFont="1" applyFill="1" applyBorder="1" applyAlignment="1">
      <alignment horizontal="center"/>
    </xf>
    <xf numFmtId="0" fontId="24" fillId="0" borderId="11" xfId="0" applyFont="1" applyBorder="1" applyAlignment="1">
      <alignment horizontal="center"/>
    </xf>
    <xf numFmtId="0" fontId="24" fillId="57" borderId="11" xfId="0" applyFont="1" applyFill="1" applyBorder="1" applyAlignment="1">
      <alignment horizontal="left" vertical="center"/>
    </xf>
    <xf numFmtId="0" fontId="24" fillId="57" borderId="14" xfId="0" applyFont="1" applyFill="1" applyBorder="1" applyAlignment="1">
      <alignment horizontal="center"/>
    </xf>
    <xf numFmtId="0" fontId="24" fillId="57" borderId="6" xfId="0" applyFont="1" applyFill="1" applyBorder="1" applyAlignment="1">
      <alignment horizontal="center"/>
    </xf>
    <xf numFmtId="0" fontId="24" fillId="57" borderId="3" xfId="0" applyFont="1" applyFill="1" applyBorder="1" applyAlignment="1">
      <alignment horizontal="left" vertical="center"/>
    </xf>
    <xf numFmtId="0" fontId="34" fillId="57" borderId="7" xfId="0" applyFont="1" applyFill="1" applyBorder="1" applyAlignment="1">
      <alignment horizontal="center"/>
    </xf>
    <xf numFmtId="0" fontId="24" fillId="57" borderId="9" xfId="0" applyFont="1" applyFill="1" applyBorder="1" applyAlignment="1">
      <alignment horizontal="center"/>
    </xf>
    <xf numFmtId="0" fontId="24" fillId="0" borderId="6" xfId="0" applyFont="1" applyBorder="1" applyAlignment="1">
      <alignment horizontal="center"/>
    </xf>
    <xf numFmtId="0" fontId="24" fillId="38" borderId="11" xfId="0" applyFont="1" applyFill="1" applyBorder="1" applyAlignment="1">
      <alignment horizontal="left" vertical="center"/>
    </xf>
    <xf numFmtId="0" fontId="24" fillId="3" borderId="11" xfId="0" applyFont="1" applyFill="1" applyBorder="1" applyAlignment="1">
      <alignment horizontal="left" vertical="center"/>
    </xf>
    <xf numFmtId="0" fontId="24" fillId="28" borderId="11" xfId="0" applyFont="1" applyFill="1" applyBorder="1" applyAlignment="1">
      <alignment horizontal="left" vertical="center"/>
    </xf>
    <xf numFmtId="0" fontId="34" fillId="0" borderId="15" xfId="0" applyFont="1" applyBorder="1" applyAlignment="1">
      <alignment horizontal="center"/>
    </xf>
    <xf numFmtId="0" fontId="34" fillId="0" borderId="12" xfId="0" applyFont="1" applyBorder="1" applyAlignment="1">
      <alignment horizontal="center"/>
    </xf>
    <xf numFmtId="0" fontId="268" fillId="0" borderId="65" xfId="0" applyFont="1" applyBorder="1" applyAlignment="1">
      <alignment horizontal="center"/>
    </xf>
    <xf numFmtId="0" fontId="34" fillId="0" borderId="13" xfId="0" applyFont="1" applyBorder="1" applyAlignment="1">
      <alignment horizontal="center"/>
    </xf>
    <xf numFmtId="0" fontId="34" fillId="0" borderId="5" xfId="0" applyFont="1" applyBorder="1" applyAlignment="1">
      <alignment horizontal="center"/>
    </xf>
    <xf numFmtId="0" fontId="118" fillId="0" borderId="47" xfId="0" applyFont="1" applyBorder="1" applyAlignment="1">
      <alignment horizontal="center" vertical="center"/>
    </xf>
    <xf numFmtId="0" fontId="24" fillId="0" borderId="15" xfId="0" applyFont="1" applyBorder="1" applyAlignment="1">
      <alignment horizontal="center"/>
    </xf>
    <xf numFmtId="0" fontId="24" fillId="0" borderId="12" xfId="0" applyFont="1" applyBorder="1" applyAlignment="1">
      <alignment horizontal="center"/>
    </xf>
    <xf numFmtId="1" fontId="219" fillId="5" borderId="24" xfId="0" applyNumberFormat="1" applyFont="1" applyFill="1" applyBorder="1" applyAlignment="1">
      <alignment horizontal="center" vertical="center"/>
    </xf>
    <xf numFmtId="0" fontId="219" fillId="5" borderId="22" xfId="0" applyFont="1" applyFill="1" applyBorder="1" applyAlignment="1">
      <alignment horizontal="center"/>
    </xf>
    <xf numFmtId="1" fontId="34" fillId="5" borderId="59" xfId="0" applyNumberFormat="1" applyFont="1" applyFill="1" applyBorder="1" applyAlignment="1">
      <alignment horizontal="center" vertical="center"/>
    </xf>
    <xf numFmtId="1" fontId="34" fillId="5" borderId="73" xfId="0" applyNumberFormat="1" applyFont="1" applyFill="1" applyBorder="1" applyAlignment="1">
      <alignment horizontal="center" vertical="center"/>
    </xf>
    <xf numFmtId="0" fontId="89" fillId="0" borderId="79" xfId="0" applyFont="1" applyBorder="1" applyAlignment="1">
      <alignment vertical="center"/>
    </xf>
    <xf numFmtId="0" fontId="86" fillId="0" borderId="26" xfId="0" applyFont="1" applyBorder="1" applyAlignment="1">
      <alignment horizontal="center" vertical="center"/>
    </xf>
    <xf numFmtId="0" fontId="297" fillId="0" borderId="26" xfId="0" applyFont="1" applyBorder="1" applyAlignment="1">
      <alignment horizontal="center" vertical="center"/>
    </xf>
    <xf numFmtId="0" fontId="86" fillId="0" borderId="8" xfId="0" applyFont="1" applyBorder="1" applyAlignment="1">
      <alignment horizontal="center" vertical="center"/>
    </xf>
    <xf numFmtId="0" fontId="89" fillId="68" borderId="15" xfId="0" applyFont="1" applyFill="1" applyBorder="1" applyAlignment="1">
      <alignment vertical="center"/>
    </xf>
    <xf numFmtId="0" fontId="92" fillId="68" borderId="12" xfId="0" applyFont="1" applyFill="1" applyBorder="1" applyAlignment="1">
      <alignment vertical="center"/>
    </xf>
    <xf numFmtId="0" fontId="92" fillId="68" borderId="12" xfId="0" applyFont="1" applyFill="1" applyBorder="1" applyAlignment="1">
      <alignment horizontal="center" vertical="center"/>
    </xf>
    <xf numFmtId="0" fontId="118" fillId="41" borderId="72" xfId="0" applyFont="1" applyFill="1" applyBorder="1" applyAlignment="1">
      <alignment horizontal="center"/>
    </xf>
    <xf numFmtId="0" fontId="128" fillId="41" borderId="32" xfId="0" applyFont="1" applyFill="1" applyBorder="1" applyAlignment="1">
      <alignment horizontal="center"/>
    </xf>
    <xf numFmtId="0" fontId="105" fillId="22" borderId="19" xfId="0" applyFont="1" applyFill="1" applyBorder="1" applyAlignment="1">
      <alignment horizontal="right" vertical="center" wrapText="1"/>
    </xf>
    <xf numFmtId="0" fontId="29" fillId="21" borderId="19" xfId="0" applyFont="1" applyFill="1" applyBorder="1" applyAlignment="1">
      <alignment horizontal="right" vertical="center" wrapText="1"/>
    </xf>
    <xf numFmtId="0" fontId="99" fillId="23" borderId="19" xfId="0" applyFont="1" applyFill="1" applyBorder="1" applyAlignment="1">
      <alignment horizontal="right" vertical="center" wrapText="1"/>
    </xf>
    <xf numFmtId="0" fontId="39" fillId="20" borderId="21" xfId="0" applyFont="1" applyFill="1" applyBorder="1" applyAlignment="1">
      <alignment vertical="top" wrapText="1"/>
    </xf>
    <xf numFmtId="0" fontId="99" fillId="23" borderId="21" xfId="0" applyFont="1" applyFill="1" applyBorder="1" applyAlignment="1">
      <alignment vertical="top" wrapText="1"/>
    </xf>
    <xf numFmtId="9" fontId="86" fillId="0" borderId="0" xfId="1713" applyFont="1" applyFill="1" applyBorder="1" applyAlignment="1">
      <alignment horizontal="center" vertical="center"/>
    </xf>
    <xf numFmtId="9" fontId="92" fillId="68" borderId="12" xfId="1713" applyFont="1" applyFill="1" applyBorder="1" applyAlignment="1">
      <alignment horizontal="center" vertical="center"/>
    </xf>
    <xf numFmtId="2" fontId="24" fillId="0" borderId="79" xfId="0" applyNumberFormat="1" applyFont="1" applyBorder="1" applyAlignment="1">
      <alignment horizontal="center" vertical="center"/>
    </xf>
    <xf numFmtId="2" fontId="34" fillId="0" borderId="79" xfId="0" applyNumberFormat="1" applyFont="1" applyBorder="1" applyAlignment="1">
      <alignment horizontal="center" vertical="center"/>
    </xf>
    <xf numFmtId="2" fontId="122" fillId="0" borderId="77" xfId="0" applyNumberFormat="1" applyFont="1" applyBorder="1" applyAlignment="1">
      <alignment horizontal="center" vertical="center"/>
    </xf>
    <xf numFmtId="0" fontId="239" fillId="0" borderId="0" xfId="0" applyFont="1" applyAlignment="1">
      <alignment horizontal="left"/>
    </xf>
    <xf numFmtId="0" fontId="300" fillId="0" borderId="0" xfId="0" applyFont="1" applyAlignment="1">
      <alignment horizontal="left" vertical="center"/>
    </xf>
    <xf numFmtId="0" fontId="154" fillId="0" borderId="0" xfId="0" applyFont="1" applyAlignment="1">
      <alignment horizontal="left"/>
    </xf>
    <xf numFmtId="0" fontId="302" fillId="0" borderId="0" xfId="0" applyFont="1" applyAlignment="1">
      <alignment horizontal="left" vertical="center"/>
    </xf>
    <xf numFmtId="0" fontId="303" fillId="0" borderId="0" xfId="0" applyFont="1" applyAlignment="1">
      <alignment horizontal="left" vertical="center"/>
    </xf>
    <xf numFmtId="0" fontId="88" fillId="0" borderId="0" xfId="0" applyFont="1"/>
    <xf numFmtId="0" fontId="304" fillId="0" borderId="0" xfId="0" applyFont="1" applyAlignment="1">
      <alignment horizontal="left" vertical="center"/>
    </xf>
    <xf numFmtId="0" fontId="304" fillId="0" borderId="0" xfId="0" applyFont="1" applyAlignment="1">
      <alignment horizontal="left"/>
    </xf>
    <xf numFmtId="0" fontId="305" fillId="2" borderId="0" xfId="0" applyFont="1" applyFill="1" applyAlignment="1">
      <alignment horizontal="left" vertical="center"/>
    </xf>
    <xf numFmtId="1" fontId="127" fillId="5" borderId="37" xfId="0" applyNumberFormat="1" applyFont="1" applyFill="1" applyBorder="1" applyAlignment="1">
      <alignment horizontal="center" vertical="center"/>
    </xf>
    <xf numFmtId="1" fontId="0" fillId="5" borderId="30" xfId="0" applyNumberFormat="1" applyFill="1" applyBorder="1" applyAlignment="1">
      <alignment horizontal="center" vertical="center"/>
    </xf>
    <xf numFmtId="2" fontId="126" fillId="0" borderId="52" xfId="0" applyNumberFormat="1" applyFont="1" applyBorder="1" applyAlignment="1">
      <alignment horizontal="center" vertical="center"/>
    </xf>
    <xf numFmtId="166" fontId="126" fillId="0" borderId="10" xfId="0" applyNumberFormat="1" applyFont="1" applyBorder="1" applyAlignment="1">
      <alignment horizontal="center" vertical="center"/>
    </xf>
    <xf numFmtId="1" fontId="24" fillId="5" borderId="29" xfId="0" applyNumberFormat="1" applyFont="1" applyFill="1" applyBorder="1" applyAlignment="1">
      <alignment horizontal="center" vertical="center"/>
    </xf>
    <xf numFmtId="1" fontId="127" fillId="0" borderId="49" xfId="0" applyNumberFormat="1" applyFont="1" applyBorder="1" applyAlignment="1">
      <alignment horizontal="center" vertical="center"/>
    </xf>
    <xf numFmtId="1" fontId="24" fillId="0" borderId="42" xfId="0" applyNumberFormat="1" applyFont="1" applyBorder="1" applyAlignment="1">
      <alignment horizontal="center" vertical="center"/>
    </xf>
    <xf numFmtId="0" fontId="24" fillId="5" borderId="41" xfId="0" applyFont="1" applyFill="1" applyBorder="1" applyAlignment="1">
      <alignment horizontal="center" vertical="center"/>
    </xf>
    <xf numFmtId="0" fontId="24" fillId="2" borderId="0" xfId="0" applyFont="1" applyFill="1" applyAlignment="1">
      <alignment horizontal="center"/>
    </xf>
    <xf numFmtId="0" fontId="127" fillId="2" borderId="0" xfId="0" applyFont="1" applyFill="1" applyAlignment="1">
      <alignment horizontal="center"/>
    </xf>
    <xf numFmtId="1" fontId="24" fillId="5" borderId="30" xfId="0" applyNumberFormat="1" applyFont="1" applyFill="1" applyBorder="1" applyAlignment="1">
      <alignment horizontal="center" vertical="center"/>
    </xf>
    <xf numFmtId="0" fontId="127" fillId="5" borderId="47" xfId="0" applyFont="1" applyFill="1" applyBorder="1" applyAlignment="1">
      <alignment horizontal="center" vertical="center"/>
    </xf>
    <xf numFmtId="1" fontId="34" fillId="65" borderId="71" xfId="0" applyNumberFormat="1" applyFont="1" applyFill="1" applyBorder="1" applyAlignment="1">
      <alignment horizontal="left" vertical="center"/>
    </xf>
    <xf numFmtId="1" fontId="34" fillId="65" borderId="30" xfId="0" applyNumberFormat="1" applyFont="1" applyFill="1" applyBorder="1" applyAlignment="1">
      <alignment horizontal="center" vertical="center"/>
    </xf>
    <xf numFmtId="1" fontId="118" fillId="65" borderId="24" xfId="0" applyNumberFormat="1" applyFont="1" applyFill="1" applyBorder="1" applyAlignment="1">
      <alignment horizontal="left" vertical="center"/>
    </xf>
    <xf numFmtId="0" fontId="118" fillId="65" borderId="38" xfId="0" applyFont="1" applyFill="1" applyBorder="1" applyAlignment="1">
      <alignment horizontal="center" vertical="center"/>
    </xf>
    <xf numFmtId="1" fontId="24" fillId="0" borderId="56" xfId="0" applyNumberFormat="1" applyFont="1" applyBorder="1" applyAlignment="1">
      <alignment horizontal="center" vertical="center"/>
    </xf>
    <xf numFmtId="1" fontId="128" fillId="5" borderId="47" xfId="0" applyNumberFormat="1" applyFont="1" applyFill="1" applyBorder="1" applyAlignment="1">
      <alignment horizontal="left" vertical="center"/>
    </xf>
    <xf numFmtId="1" fontId="34" fillId="5" borderId="30" xfId="0" applyNumberFormat="1" applyFont="1" applyFill="1" applyBorder="1" applyAlignment="1">
      <alignment horizontal="center" vertical="center"/>
    </xf>
    <xf numFmtId="1" fontId="118" fillId="5" borderId="24" xfId="0" applyNumberFormat="1" applyFont="1" applyFill="1" applyBorder="1" applyAlignment="1">
      <alignment horizontal="left" vertical="center"/>
    </xf>
    <xf numFmtId="0" fontId="99" fillId="5" borderId="2" xfId="0" applyFont="1" applyFill="1" applyBorder="1" applyAlignment="1">
      <alignment horizontal="left" vertical="top" wrapText="1"/>
    </xf>
    <xf numFmtId="0" fontId="99" fillId="0" borderId="0" xfId="0" applyFont="1" applyAlignment="1">
      <alignment horizontal="left" vertical="center" wrapText="1"/>
    </xf>
    <xf numFmtId="0" fontId="197" fillId="2" borderId="0" xfId="0" applyFont="1" applyFill="1"/>
    <xf numFmtId="0" fontId="197" fillId="2" borderId="0" xfId="0" applyFont="1" applyFill="1" applyAlignment="1">
      <alignment horizontal="center"/>
    </xf>
    <xf numFmtId="1" fontId="119" fillId="5" borderId="4" xfId="0" applyNumberFormat="1" applyFont="1" applyFill="1" applyBorder="1" applyAlignment="1">
      <alignment horizontal="center" vertical="center"/>
    </xf>
    <xf numFmtId="0" fontId="34" fillId="0" borderId="9" xfId="0" applyFont="1" applyBorder="1" applyAlignment="1">
      <alignment horizontal="center"/>
    </xf>
    <xf numFmtId="0" fontId="306" fillId="43" borderId="65" xfId="0" applyFont="1" applyFill="1" applyBorder="1"/>
    <xf numFmtId="0" fontId="89" fillId="68" borderId="4" xfId="0" applyFont="1" applyFill="1" applyBorder="1" applyAlignment="1">
      <alignment vertical="center"/>
    </xf>
    <xf numFmtId="0" fontId="92" fillId="68" borderId="5" xfId="0" applyFont="1" applyFill="1" applyBorder="1" applyAlignment="1">
      <alignment vertical="center"/>
    </xf>
    <xf numFmtId="0" fontId="92" fillId="68" borderId="5" xfId="0" applyFont="1" applyFill="1" applyBorder="1" applyAlignment="1">
      <alignment horizontal="center" vertical="center"/>
    </xf>
    <xf numFmtId="9" fontId="92" fillId="68" borderId="5" xfId="1713" applyFont="1" applyFill="1" applyBorder="1" applyAlignment="1">
      <alignment horizontal="center" vertical="center"/>
    </xf>
    <xf numFmtId="1" fontId="34" fillId="0" borderId="30" xfId="0" applyNumberFormat="1" applyFont="1" applyBorder="1" applyAlignment="1">
      <alignment horizontal="center" vertical="center"/>
    </xf>
    <xf numFmtId="0" fontId="220" fillId="57" borderId="12" xfId="0" applyFont="1" applyFill="1" applyBorder="1" applyAlignment="1">
      <alignment horizontal="left" vertical="center"/>
    </xf>
    <xf numFmtId="0" fontId="34" fillId="57" borderId="11" xfId="0" applyFont="1" applyFill="1" applyBorder="1" applyAlignment="1">
      <alignment horizontal="left" vertical="center"/>
    </xf>
    <xf numFmtId="0" fontId="220" fillId="0" borderId="6" xfId="0" applyFont="1" applyBorder="1" applyAlignment="1">
      <alignment horizontal="center"/>
    </xf>
    <xf numFmtId="0" fontId="34" fillId="57" borderId="6" xfId="0" applyFont="1" applyFill="1" applyBorder="1" applyAlignment="1">
      <alignment horizontal="center"/>
    </xf>
    <xf numFmtId="0" fontId="220" fillId="0" borderId="3" xfId="0" applyFont="1" applyBorder="1" applyAlignment="1">
      <alignment horizontal="center"/>
    </xf>
    <xf numFmtId="0" fontId="34" fillId="57" borderId="14" xfId="0" applyFont="1" applyFill="1" applyBorder="1" applyAlignment="1">
      <alignment horizontal="center"/>
    </xf>
    <xf numFmtId="0" fontId="34" fillId="57" borderId="3" xfId="0" applyFont="1" applyFill="1" applyBorder="1" applyAlignment="1">
      <alignment horizontal="left" vertical="center"/>
    </xf>
    <xf numFmtId="0" fontId="35" fillId="0" borderId="6" xfId="0" applyFont="1" applyBorder="1" applyAlignment="1">
      <alignment horizontal="center"/>
    </xf>
    <xf numFmtId="0" fontId="34" fillId="57" borderId="9" xfId="0" applyFont="1" applyFill="1" applyBorder="1" applyAlignment="1">
      <alignment horizontal="center"/>
    </xf>
    <xf numFmtId="0" fontId="220" fillId="38" borderId="12" xfId="0" applyFont="1" applyFill="1" applyBorder="1" applyAlignment="1">
      <alignment horizontal="left" vertical="center"/>
    </xf>
    <xf numFmtId="0" fontId="34" fillId="38" borderId="11" xfId="0" applyFont="1" applyFill="1" applyBorder="1" applyAlignment="1">
      <alignment horizontal="left" vertical="center"/>
    </xf>
    <xf numFmtId="0" fontId="220" fillId="38" borderId="6" xfId="0" applyFont="1" applyFill="1" applyBorder="1" applyAlignment="1">
      <alignment horizontal="center"/>
    </xf>
    <xf numFmtId="0" fontId="34" fillId="0" borderId="6" xfId="0" applyFont="1" applyBorder="1" applyAlignment="1">
      <alignment horizontal="center"/>
    </xf>
    <xf numFmtId="0" fontId="220" fillId="38" borderId="3" xfId="0" applyFont="1" applyFill="1" applyBorder="1" applyAlignment="1">
      <alignment horizontal="center"/>
    </xf>
    <xf numFmtId="0" fontId="34" fillId="0" borderId="14" xfId="0" applyFont="1" applyBorder="1" applyAlignment="1">
      <alignment horizontal="center"/>
    </xf>
    <xf numFmtId="0" fontId="220" fillId="3" borderId="15" xfId="0" applyFont="1" applyFill="1" applyBorder="1" applyAlignment="1">
      <alignment horizontal="left" vertical="center"/>
    </xf>
    <xf numFmtId="0" fontId="220" fillId="3" borderId="12" xfId="0" applyFont="1" applyFill="1" applyBorder="1" applyAlignment="1">
      <alignment horizontal="left" vertical="center"/>
    </xf>
    <xf numFmtId="0" fontId="34" fillId="3" borderId="11" xfId="0" applyFont="1" applyFill="1" applyBorder="1" applyAlignment="1">
      <alignment horizontal="left" vertical="center"/>
    </xf>
    <xf numFmtId="0" fontId="220" fillId="3" borderId="7" xfId="0" applyFont="1" applyFill="1" applyBorder="1" applyAlignment="1">
      <alignment horizontal="center"/>
    </xf>
    <xf numFmtId="0" fontId="35" fillId="3" borderId="9" xfId="0" applyFont="1" applyFill="1" applyBorder="1" applyAlignment="1">
      <alignment horizontal="center"/>
    </xf>
    <xf numFmtId="0" fontId="128" fillId="0" borderId="49" xfId="0" applyFont="1" applyBorder="1" applyAlignment="1">
      <alignment horizontal="center"/>
    </xf>
    <xf numFmtId="0" fontId="307" fillId="0" borderId="2" xfId="0" applyFont="1" applyBorder="1" applyAlignment="1">
      <alignment horizontal="center"/>
    </xf>
    <xf numFmtId="0" fontId="307" fillId="0" borderId="3" xfId="0" applyFont="1" applyBorder="1" applyAlignment="1">
      <alignment horizontal="center"/>
    </xf>
    <xf numFmtId="16" fontId="0" fillId="0" borderId="0" xfId="0" applyNumberFormat="1" applyAlignment="1">
      <alignment vertical="center"/>
    </xf>
    <xf numFmtId="0" fontId="118" fillId="0" borderId="9" xfId="0" applyFont="1" applyBorder="1" applyAlignment="1">
      <alignment horizontal="center"/>
    </xf>
    <xf numFmtId="16" fontId="35" fillId="0" borderId="0" xfId="0" applyNumberFormat="1" applyFont="1" applyAlignment="1">
      <alignment horizontal="center"/>
    </xf>
    <xf numFmtId="0" fontId="118" fillId="0" borderId="15" xfId="0" applyFont="1" applyBorder="1" applyAlignment="1">
      <alignment horizontal="center"/>
    </xf>
    <xf numFmtId="0" fontId="118" fillId="0" borderId="4" xfId="0" applyFont="1" applyBorder="1" applyAlignment="1">
      <alignment horizontal="center"/>
    </xf>
    <xf numFmtId="0" fontId="35" fillId="0" borderId="0" xfId="0" applyFont="1" applyAlignment="1">
      <alignment vertical="center"/>
    </xf>
    <xf numFmtId="0" fontId="122" fillId="0" borderId="1" xfId="0" applyFont="1" applyBorder="1" applyAlignment="1">
      <alignment horizontal="left" vertical="center"/>
    </xf>
    <xf numFmtId="0" fontId="34" fillId="7" borderId="65" xfId="0" applyFont="1" applyFill="1" applyBorder="1" applyAlignment="1">
      <alignment horizontal="left" vertical="center" wrapText="1"/>
    </xf>
    <xf numFmtId="0" fontId="127" fillId="39" borderId="9" xfId="0" applyFont="1" applyFill="1" applyBorder="1" applyAlignment="1">
      <alignment horizontal="center"/>
    </xf>
    <xf numFmtId="0" fontId="127" fillId="39" borderId="4" xfId="0" applyFont="1" applyFill="1" applyBorder="1" applyAlignment="1">
      <alignment horizontal="center"/>
    </xf>
    <xf numFmtId="16" fontId="0" fillId="0" borderId="0" xfId="0" applyNumberFormat="1" applyAlignment="1">
      <alignment horizontal="center"/>
    </xf>
    <xf numFmtId="0" fontId="24" fillId="9" borderId="15" xfId="0" applyFont="1" applyFill="1" applyBorder="1" applyAlignment="1">
      <alignment horizontal="center" vertical="center"/>
    </xf>
    <xf numFmtId="0" fontId="210" fillId="0" borderId="9" xfId="1" applyFont="1" applyFill="1" applyBorder="1" applyAlignment="1">
      <alignment horizontal="center"/>
    </xf>
    <xf numFmtId="0" fontId="24" fillId="2" borderId="15" xfId="0" applyFont="1" applyFill="1" applyBorder="1" applyAlignment="1">
      <alignment horizontal="center" vertical="center"/>
    </xf>
    <xf numFmtId="0" fontId="24" fillId="3" borderId="15" xfId="0" applyFont="1" applyFill="1" applyBorder="1" applyAlignment="1">
      <alignment horizontal="center" vertical="center"/>
    </xf>
    <xf numFmtId="0" fontId="24" fillId="6" borderId="15" xfId="0" applyFont="1" applyFill="1" applyBorder="1" applyAlignment="1">
      <alignment horizontal="center" vertical="center"/>
    </xf>
    <xf numFmtId="0" fontId="24" fillId="39" borderId="15" xfId="0" applyFont="1" applyFill="1" applyBorder="1" applyAlignment="1">
      <alignment horizontal="center" vertical="center"/>
    </xf>
    <xf numFmtId="0" fontId="34" fillId="39" borderId="9" xfId="0" applyFont="1" applyFill="1" applyBorder="1" applyAlignment="1">
      <alignment horizontal="center"/>
    </xf>
    <xf numFmtId="0" fontId="310" fillId="0" borderId="29" xfId="0" applyFont="1" applyBorder="1" applyAlignment="1">
      <alignment horizontal="center"/>
    </xf>
    <xf numFmtId="0" fontId="126" fillId="44" borderId="14" xfId="0" applyFont="1" applyFill="1" applyBorder="1" applyAlignment="1">
      <alignment horizontal="center"/>
    </xf>
    <xf numFmtId="0" fontId="310" fillId="0" borderId="8" xfId="0" applyFont="1" applyBorder="1" applyAlignment="1">
      <alignment horizontal="center"/>
    </xf>
    <xf numFmtId="0" fontId="265" fillId="44" borderId="7" xfId="0" applyFont="1" applyFill="1" applyBorder="1" applyAlignment="1">
      <alignment horizontal="center"/>
    </xf>
    <xf numFmtId="0" fontId="310" fillId="0" borderId="0" xfId="0" applyFont="1"/>
    <xf numFmtId="0" fontId="310" fillId="0" borderId="0" xfId="0" applyFont="1" applyAlignment="1">
      <alignment horizontal="center"/>
    </xf>
    <xf numFmtId="0" fontId="310" fillId="0" borderId="0" xfId="0" applyFont="1" applyAlignment="1">
      <alignment horizontal="center" vertical="center"/>
    </xf>
    <xf numFmtId="0" fontId="265" fillId="0" borderId="0" xfId="0" applyFont="1"/>
    <xf numFmtId="0" fontId="310" fillId="0" borderId="13" xfId="0" applyFont="1" applyBorder="1" applyAlignment="1">
      <alignment horizontal="center"/>
    </xf>
    <xf numFmtId="0" fontId="265" fillId="0" borderId="3" xfId="0" applyFont="1" applyBorder="1" applyAlignment="1">
      <alignment horizontal="center"/>
    </xf>
    <xf numFmtId="0" fontId="126" fillId="57" borderId="7" xfId="0" applyFont="1" applyFill="1" applyBorder="1" applyAlignment="1">
      <alignment horizontal="center"/>
    </xf>
    <xf numFmtId="0" fontId="265" fillId="0" borderId="0" xfId="0" applyFont="1" applyAlignment="1">
      <alignment horizontal="left"/>
    </xf>
    <xf numFmtId="0" fontId="126" fillId="0" borderId="6" xfId="0" applyFont="1" applyBorder="1" applyAlignment="1">
      <alignment horizontal="center"/>
    </xf>
    <xf numFmtId="0" fontId="126" fillId="0" borderId="14" xfId="0" applyFont="1" applyBorder="1" applyAlignment="1">
      <alignment horizontal="center"/>
    </xf>
    <xf numFmtId="0" fontId="310" fillId="0" borderId="0" xfId="0" applyFont="1" applyAlignment="1">
      <alignment horizontal="left"/>
    </xf>
    <xf numFmtId="0" fontId="37" fillId="3" borderId="9" xfId="0" applyFont="1" applyFill="1" applyBorder="1" applyAlignment="1">
      <alignment horizontal="center"/>
    </xf>
    <xf numFmtId="0" fontId="216" fillId="0" borderId="0" xfId="0" applyFont="1" applyAlignment="1">
      <alignment vertical="center"/>
    </xf>
    <xf numFmtId="0" fontId="37" fillId="3" borderId="15" xfId="0" applyFont="1" applyFill="1" applyBorder="1" applyAlignment="1">
      <alignment horizontal="left" vertical="center"/>
    </xf>
    <xf numFmtId="0" fontId="37" fillId="3" borderId="12" xfId="0" applyFont="1" applyFill="1" applyBorder="1" applyAlignment="1">
      <alignment horizontal="left" vertical="center"/>
    </xf>
    <xf numFmtId="0" fontId="126" fillId="3" borderId="11" xfId="0" applyFont="1" applyFill="1" applyBorder="1" applyAlignment="1">
      <alignment horizontal="left" vertical="center"/>
    </xf>
    <xf numFmtId="0" fontId="265" fillId="3" borderId="7" xfId="0" applyFont="1" applyFill="1" applyBorder="1" applyAlignment="1">
      <alignment horizontal="center"/>
    </xf>
    <xf numFmtId="0" fontId="126" fillId="0" borderId="7" xfId="0" applyFont="1" applyBorder="1" applyAlignment="1">
      <alignment horizontal="center"/>
    </xf>
    <xf numFmtId="1" fontId="33" fillId="0" borderId="2" xfId="0" applyNumberFormat="1" applyFont="1" applyBorder="1" applyAlignment="1">
      <alignment horizontal="center" vertical="center"/>
    </xf>
    <xf numFmtId="1" fontId="307" fillId="0" borderId="2" xfId="0" applyNumberFormat="1" applyFont="1" applyBorder="1" applyAlignment="1">
      <alignment horizontal="center" vertical="center"/>
    </xf>
    <xf numFmtId="1" fontId="33" fillId="0" borderId="2" xfId="0" applyNumberFormat="1" applyFont="1" applyBorder="1" applyAlignment="1">
      <alignment horizontal="center"/>
    </xf>
    <xf numFmtId="1" fontId="307" fillId="0" borderId="2" xfId="0" applyNumberFormat="1" applyFont="1" applyBorder="1" applyAlignment="1">
      <alignment horizontal="center"/>
    </xf>
    <xf numFmtId="1" fontId="35" fillId="0" borderId="0" xfId="0" applyNumberFormat="1" applyFont="1" applyAlignment="1">
      <alignment vertical="center"/>
    </xf>
    <xf numFmtId="1" fontId="33" fillId="0" borderId="1" xfId="0" applyNumberFormat="1" applyFont="1" applyBorder="1" applyAlignment="1">
      <alignment horizontal="center"/>
    </xf>
    <xf numFmtId="1" fontId="307" fillId="0" borderId="3" xfId="0" applyNumberFormat="1" applyFont="1" applyBorder="1" applyAlignment="1">
      <alignment horizontal="center"/>
    </xf>
    <xf numFmtId="1" fontId="0" fillId="3" borderId="7" xfId="0" applyNumberFormat="1" applyFill="1" applyBorder="1" applyAlignment="1">
      <alignment horizontal="center"/>
    </xf>
    <xf numFmtId="1" fontId="24" fillId="0" borderId="14" xfId="0" applyNumberFormat="1" applyFont="1" applyBorder="1" applyAlignment="1">
      <alignment horizontal="center"/>
    </xf>
    <xf numFmtId="1" fontId="0" fillId="0" borderId="0" xfId="0" applyNumberFormat="1" applyAlignment="1">
      <alignment vertical="center"/>
    </xf>
    <xf numFmtId="0" fontId="312" fillId="0" borderId="0" xfId="0" applyFont="1" applyAlignment="1">
      <alignment horizontal="left" vertical="center"/>
    </xf>
    <xf numFmtId="0" fontId="314" fillId="69" borderId="15" xfId="0" applyFont="1" applyFill="1" applyBorder="1" applyAlignment="1">
      <alignment horizontal="left" vertical="center"/>
    </xf>
    <xf numFmtId="0" fontId="109" fillId="0" borderId="12" xfId="0" applyFont="1" applyBorder="1" applyAlignment="1">
      <alignment horizontal="left"/>
    </xf>
    <xf numFmtId="0" fontId="109" fillId="0" borderId="11" xfId="0" applyFont="1" applyBorder="1" applyAlignment="1">
      <alignment horizontal="left"/>
    </xf>
    <xf numFmtId="0" fontId="109" fillId="0" borderId="0" xfId="0" applyFont="1" applyAlignment="1">
      <alignment horizontal="left"/>
    </xf>
    <xf numFmtId="0" fontId="315" fillId="2" borderId="0" xfId="0" applyFont="1" applyFill="1" applyAlignment="1">
      <alignment horizontal="left" vertical="center"/>
    </xf>
    <xf numFmtId="0" fontId="155" fillId="2" borderId="0" xfId="0" applyFont="1" applyFill="1" applyAlignment="1">
      <alignment horizontal="left"/>
    </xf>
    <xf numFmtId="0" fontId="155" fillId="0" borderId="0" xfId="0" applyFont="1" applyAlignment="1">
      <alignment horizontal="left"/>
    </xf>
    <xf numFmtId="0" fontId="24" fillId="0" borderId="2" xfId="0" applyFont="1" applyBorder="1" applyAlignment="1">
      <alignment horizontal="left"/>
    </xf>
    <xf numFmtId="0" fontId="289" fillId="0" borderId="4" xfId="0" applyFont="1" applyBorder="1"/>
    <xf numFmtId="0" fontId="316" fillId="0" borderId="1" xfId="0" applyFont="1" applyBorder="1"/>
    <xf numFmtId="0" fontId="39" fillId="11" borderId="33" xfId="0" applyFont="1" applyFill="1" applyBorder="1" applyAlignment="1">
      <alignment horizontal="center" vertical="center" wrapText="1"/>
    </xf>
    <xf numFmtId="0" fontId="39" fillId="11" borderId="11" xfId="0" applyFont="1" applyFill="1" applyBorder="1" applyAlignment="1">
      <alignment horizontal="center" vertical="center" wrapText="1"/>
    </xf>
    <xf numFmtId="0" fontId="99" fillId="5" borderId="62" xfId="0" applyFont="1" applyFill="1" applyBorder="1" applyAlignment="1">
      <alignment horizontal="right" vertical="center" wrapText="1"/>
    </xf>
    <xf numFmtId="0" fontId="39" fillId="19" borderId="62" xfId="0" applyFont="1" applyFill="1" applyBorder="1" applyAlignment="1">
      <alignment horizontal="right" vertical="center" wrapText="1"/>
    </xf>
    <xf numFmtId="0" fontId="105" fillId="22" borderId="62" xfId="0" applyFont="1" applyFill="1" applyBorder="1" applyAlignment="1">
      <alignment horizontal="right" vertical="center" wrapText="1"/>
    </xf>
    <xf numFmtId="0" fontId="99" fillId="25" borderId="62" xfId="0" applyFont="1" applyFill="1" applyBorder="1" applyAlignment="1">
      <alignment horizontal="right" vertical="center" wrapText="1"/>
    </xf>
    <xf numFmtId="0" fontId="29" fillId="21" borderId="62" xfId="0" applyFont="1" applyFill="1" applyBorder="1" applyAlignment="1">
      <alignment horizontal="right" vertical="center" wrapText="1"/>
    </xf>
    <xf numFmtId="0" fontId="99" fillId="23" borderId="63" xfId="0" applyFont="1" applyFill="1" applyBorder="1" applyAlignment="1">
      <alignment horizontal="right" vertical="center" wrapText="1"/>
    </xf>
    <xf numFmtId="0" fontId="105" fillId="62" borderId="56" xfId="0" applyFont="1" applyFill="1" applyBorder="1" applyAlignment="1">
      <alignment vertical="top" wrapText="1"/>
    </xf>
    <xf numFmtId="0" fontId="105" fillId="62" borderId="43" xfId="0" applyFont="1" applyFill="1" applyBorder="1" applyAlignment="1">
      <alignment horizontal="right" vertical="center" wrapText="1"/>
    </xf>
    <xf numFmtId="0" fontId="99" fillId="70" borderId="17" xfId="0" applyFont="1" applyFill="1" applyBorder="1" applyAlignment="1">
      <alignment vertical="top" wrapText="1"/>
    </xf>
    <xf numFmtId="0" fontId="99" fillId="70" borderId="19" xfId="0" applyFont="1" applyFill="1" applyBorder="1" applyAlignment="1">
      <alignment horizontal="right" vertical="center" wrapText="1"/>
    </xf>
    <xf numFmtId="165" fontId="318" fillId="0" borderId="0" xfId="0" applyNumberFormat="1" applyFont="1"/>
    <xf numFmtId="0" fontId="223" fillId="0" borderId="15" xfId="0" applyFont="1" applyBorder="1" applyAlignment="1">
      <alignment horizontal="left" vertical="center"/>
    </xf>
    <xf numFmtId="0" fontId="218" fillId="7" borderId="1" xfId="0" applyFont="1" applyFill="1" applyBorder="1" applyAlignment="1">
      <alignment horizontal="left" vertical="center" wrapText="1"/>
    </xf>
    <xf numFmtId="0" fontId="0" fillId="0" borderId="3" xfId="0" applyBorder="1"/>
    <xf numFmtId="0" fontId="319" fillId="0" borderId="0" xfId="0" applyFont="1"/>
    <xf numFmtId="0" fontId="320" fillId="0" borderId="0" xfId="0" applyFont="1" applyAlignment="1">
      <alignment horizontal="center"/>
    </xf>
    <xf numFmtId="0" fontId="321" fillId="0" borderId="0" xfId="0" applyFont="1" applyAlignment="1">
      <alignment horizontal="left" vertical="top" wrapText="1"/>
    </xf>
    <xf numFmtId="0" fontId="34" fillId="2" borderId="7" xfId="0" applyFont="1" applyFill="1" applyBorder="1"/>
    <xf numFmtId="0" fontId="127" fillId="2" borderId="9" xfId="0" applyFont="1" applyFill="1" applyBorder="1"/>
    <xf numFmtId="0" fontId="127" fillId="2" borderId="8" xfId="0" applyFont="1" applyFill="1" applyBorder="1"/>
    <xf numFmtId="0" fontId="34" fillId="2" borderId="7" xfId="1" applyFont="1" applyFill="1" applyBorder="1"/>
    <xf numFmtId="0" fontId="268" fillId="2" borderId="7" xfId="0" applyFont="1" applyFill="1" applyBorder="1"/>
    <xf numFmtId="0" fontId="275" fillId="2" borderId="9" xfId="0" applyFont="1" applyFill="1" applyBorder="1"/>
    <xf numFmtId="0" fontId="34" fillId="2" borderId="8" xfId="0" applyFont="1" applyFill="1" applyBorder="1"/>
    <xf numFmtId="0" fontId="34" fillId="2" borderId="1" xfId="0" applyFont="1" applyFill="1" applyBorder="1"/>
    <xf numFmtId="0" fontId="127" fillId="2" borderId="4" xfId="1" applyFont="1" applyFill="1" applyBorder="1"/>
    <xf numFmtId="0" fontId="24" fillId="2" borderId="1" xfId="0" applyFont="1" applyFill="1" applyBorder="1"/>
    <xf numFmtId="0" fontId="127" fillId="2" borderId="4" xfId="0" applyFont="1" applyFill="1" applyBorder="1"/>
    <xf numFmtId="0" fontId="268" fillId="2" borderId="1" xfId="0" applyFont="1" applyFill="1" applyBorder="1"/>
    <xf numFmtId="0" fontId="275" fillId="2" borderId="4" xfId="0" applyFont="1" applyFill="1" applyBorder="1"/>
    <xf numFmtId="0" fontId="127" fillId="2" borderId="9" xfId="1" applyFont="1" applyFill="1" applyBorder="1"/>
    <xf numFmtId="0" fontId="268" fillId="2" borderId="7" xfId="1" applyFont="1" applyFill="1" applyBorder="1"/>
    <xf numFmtId="0" fontId="127" fillId="0" borderId="4" xfId="0" applyFont="1" applyBorder="1"/>
    <xf numFmtId="0" fontId="132" fillId="0" borderId="15" xfId="0" applyFont="1" applyBorder="1" applyAlignment="1">
      <alignment horizontal="left" vertical="center"/>
    </xf>
    <xf numFmtId="0" fontId="132" fillId="0" borderId="12" xfId="0" applyFont="1" applyBorder="1" applyAlignment="1">
      <alignment horizontal="left" vertical="center"/>
    </xf>
    <xf numFmtId="0" fontId="127" fillId="0" borderId="13" xfId="0" applyFont="1" applyBorder="1"/>
    <xf numFmtId="0" fontId="0" fillId="0" borderId="15" xfId="0" applyBorder="1" applyAlignment="1">
      <alignment horizontal="left" vertical="center"/>
    </xf>
    <xf numFmtId="0" fontId="0" fillId="0" borderId="12" xfId="0" applyBorder="1" applyAlignment="1">
      <alignment horizontal="left" vertical="center"/>
    </xf>
    <xf numFmtId="0" fontId="128" fillId="0" borderId="9" xfId="0" applyFont="1" applyBorder="1"/>
    <xf numFmtId="0" fontId="268" fillId="0" borderId="7" xfId="0" applyFont="1" applyBorder="1"/>
    <xf numFmtId="0" fontId="127" fillId="2" borderId="13" xfId="0" applyFont="1" applyFill="1" applyBorder="1"/>
    <xf numFmtId="0" fontId="118" fillId="2" borderId="7" xfId="0" applyFont="1" applyFill="1" applyBorder="1"/>
    <xf numFmtId="0" fontId="128" fillId="2" borderId="9" xfId="0" applyFont="1" applyFill="1" applyBorder="1"/>
    <xf numFmtId="0" fontId="118" fillId="2" borderId="13" xfId="0" applyFont="1" applyFill="1" applyBorder="1"/>
    <xf numFmtId="0" fontId="128" fillId="2" borderId="13" xfId="0" applyFont="1" applyFill="1" applyBorder="1"/>
    <xf numFmtId="0" fontId="34" fillId="0" borderId="7" xfId="1" applyFont="1" applyFill="1" applyBorder="1"/>
    <xf numFmtId="0" fontId="127" fillId="0" borderId="9" xfId="1" applyFont="1" applyFill="1" applyBorder="1"/>
    <xf numFmtId="0" fontId="268" fillId="0" borderId="71" xfId="0" applyFont="1" applyBorder="1" applyAlignment="1">
      <alignment horizontal="center"/>
    </xf>
    <xf numFmtId="0" fontId="119" fillId="0" borderId="3" xfId="0" applyFont="1" applyBorder="1" applyAlignment="1">
      <alignment horizontal="center"/>
    </xf>
    <xf numFmtId="0" fontId="119" fillId="0" borderId="0" xfId="0" applyFont="1" applyAlignment="1">
      <alignment horizontal="left"/>
    </xf>
    <xf numFmtId="0" fontId="127" fillId="2" borderId="7" xfId="0" applyFont="1" applyFill="1" applyBorder="1"/>
    <xf numFmtId="0" fontId="24" fillId="2" borderId="9" xfId="0" applyFont="1" applyFill="1" applyBorder="1"/>
    <xf numFmtId="0" fontId="24" fillId="2" borderId="8" xfId="0" applyFont="1" applyFill="1" applyBorder="1"/>
    <xf numFmtId="0" fontId="34" fillId="2" borderId="2" xfId="0" applyFont="1" applyFill="1" applyBorder="1"/>
    <xf numFmtId="0" fontId="127" fillId="2" borderId="5" xfId="0" applyFont="1" applyFill="1" applyBorder="1"/>
    <xf numFmtId="0" fontId="24" fillId="2" borderId="2" xfId="0" applyFont="1" applyFill="1" applyBorder="1"/>
    <xf numFmtId="0" fontId="127" fillId="2" borderId="0" xfId="0" applyFont="1" applyFill="1"/>
    <xf numFmtId="0" fontId="268" fillId="2" borderId="2" xfId="0" applyFont="1" applyFill="1" applyBorder="1"/>
    <xf numFmtId="0" fontId="275" fillId="2" borderId="5" xfId="0" applyFont="1" applyFill="1" applyBorder="1"/>
    <xf numFmtId="0" fontId="118" fillId="0" borderId="6" xfId="0" applyFont="1" applyBorder="1" applyAlignment="1">
      <alignment horizontal="center"/>
    </xf>
    <xf numFmtId="0" fontId="34" fillId="0" borderId="3" xfId="1" applyFont="1" applyFill="1" applyBorder="1" applyAlignment="1">
      <alignment horizontal="center"/>
    </xf>
    <xf numFmtId="0" fontId="310" fillId="0" borderId="71" xfId="0" applyFont="1" applyBorder="1" applyAlignment="1">
      <alignment horizontal="center"/>
    </xf>
    <xf numFmtId="0" fontId="118" fillId="0" borderId="49" xfId="0" applyFont="1" applyBorder="1" applyAlignment="1">
      <alignment horizontal="center"/>
    </xf>
    <xf numFmtId="0" fontId="220" fillId="44" borderId="9" xfId="0" applyFont="1" applyFill="1" applyBorder="1" applyAlignment="1">
      <alignment horizontal="center"/>
    </xf>
    <xf numFmtId="0" fontId="34" fillId="44" borderId="6" xfId="0" applyFont="1" applyFill="1" applyBorder="1" applyAlignment="1">
      <alignment horizontal="center"/>
    </xf>
    <xf numFmtId="0" fontId="118" fillId="0" borderId="0" xfId="1" applyFont="1" applyFill="1" applyBorder="1"/>
    <xf numFmtId="0" fontId="118" fillId="0" borderId="0" xfId="0" applyFont="1"/>
    <xf numFmtId="0" fontId="220" fillId="44" borderId="15" xfId="0" applyFont="1" applyFill="1" applyBorder="1" applyAlignment="1">
      <alignment horizontal="left" vertical="center"/>
    </xf>
    <xf numFmtId="0" fontId="220" fillId="44" borderId="12" xfId="0" applyFont="1" applyFill="1" applyBorder="1" applyAlignment="1">
      <alignment horizontal="left" vertical="center"/>
    </xf>
    <xf numFmtId="0" fontId="34" fillId="44" borderId="11" xfId="0" applyFont="1" applyFill="1" applyBorder="1" applyAlignment="1">
      <alignment horizontal="left" vertical="center"/>
    </xf>
    <xf numFmtId="0" fontId="34" fillId="44" borderId="14" xfId="0" applyFont="1" applyFill="1" applyBorder="1" applyAlignment="1">
      <alignment horizontal="center"/>
    </xf>
    <xf numFmtId="1" fontId="118" fillId="0" borderId="0" xfId="0" applyNumberFormat="1" applyFont="1" applyAlignment="1">
      <alignment horizontal="center" vertical="center"/>
    </xf>
    <xf numFmtId="0" fontId="34" fillId="16" borderId="7" xfId="0" applyFont="1" applyFill="1" applyBorder="1"/>
    <xf numFmtId="0" fontId="127" fillId="16" borderId="9" xfId="0" applyFont="1" applyFill="1" applyBorder="1"/>
    <xf numFmtId="0" fontId="127" fillId="16" borderId="8" xfId="0" applyFont="1" applyFill="1" applyBorder="1"/>
    <xf numFmtId="0" fontId="34" fillId="16" borderId="8" xfId="1" applyFont="1" applyFill="1" applyBorder="1"/>
    <xf numFmtId="0" fontId="267" fillId="16" borderId="10" xfId="0" applyFont="1" applyFill="1" applyBorder="1"/>
    <xf numFmtId="0" fontId="34" fillId="16" borderId="9" xfId="0" applyFont="1" applyFill="1" applyBorder="1"/>
    <xf numFmtId="0" fontId="127" fillId="16" borderId="9" xfId="1" applyFont="1" applyFill="1" applyBorder="1"/>
    <xf numFmtId="0" fontId="34" fillId="16" borderId="8" xfId="0" applyFont="1" applyFill="1" applyBorder="1"/>
    <xf numFmtId="0" fontId="34" fillId="16" borderId="7" xfId="1" applyFont="1" applyFill="1" applyBorder="1"/>
    <xf numFmtId="0" fontId="268" fillId="16" borderId="7" xfId="1" applyFont="1" applyFill="1" applyBorder="1"/>
    <xf numFmtId="0" fontId="268" fillId="16" borderId="7" xfId="0" applyFont="1" applyFill="1" applyBorder="1"/>
    <xf numFmtId="0" fontId="24" fillId="16" borderId="7" xfId="0" applyFont="1" applyFill="1" applyBorder="1"/>
    <xf numFmtId="0" fontId="24" fillId="16" borderId="8" xfId="1" applyFont="1" applyFill="1" applyBorder="1"/>
    <xf numFmtId="0" fontId="24" fillId="16" borderId="8" xfId="0" applyFont="1" applyFill="1" applyBorder="1"/>
    <xf numFmtId="0" fontId="267" fillId="16" borderId="7" xfId="0" applyFont="1" applyFill="1" applyBorder="1"/>
    <xf numFmtId="1" fontId="34" fillId="0" borderId="29" xfId="0" applyNumberFormat="1" applyFont="1" applyBorder="1" applyAlignment="1">
      <alignment horizontal="center" vertical="center"/>
    </xf>
    <xf numFmtId="0" fontId="128" fillId="0" borderId="14" xfId="0" applyFont="1" applyBorder="1" applyAlignment="1">
      <alignment horizontal="center"/>
    </xf>
    <xf numFmtId="0" fontId="128" fillId="0" borderId="7" xfId="0" applyFont="1" applyBorder="1" applyAlignment="1">
      <alignment horizontal="center"/>
    </xf>
    <xf numFmtId="0" fontId="34" fillId="0" borderId="3" xfId="0" applyFont="1" applyBorder="1" applyAlignment="1">
      <alignment horizontal="center"/>
    </xf>
    <xf numFmtId="0" fontId="85" fillId="3" borderId="9" xfId="0" applyFont="1" applyFill="1" applyBorder="1" applyAlignment="1">
      <alignment horizontal="center" vertical="center"/>
    </xf>
    <xf numFmtId="16" fontId="94" fillId="3" borderId="5" xfId="0" applyNumberFormat="1" applyFont="1" applyFill="1" applyBorder="1" applyAlignment="1">
      <alignment horizontal="center" vertical="center"/>
    </xf>
    <xf numFmtId="0" fontId="308" fillId="3" borderId="5" xfId="0" applyFont="1" applyFill="1" applyBorder="1" applyAlignment="1">
      <alignment horizontal="center" vertical="center"/>
    </xf>
    <xf numFmtId="16" fontId="121" fillId="3" borderId="4" xfId="0" applyNumberFormat="1" applyFont="1" applyFill="1" applyBorder="1" applyAlignment="1">
      <alignment horizontal="center" vertical="center"/>
    </xf>
    <xf numFmtId="16" fontId="121" fillId="3" borderId="5" xfId="0" applyNumberFormat="1" applyFont="1" applyFill="1" applyBorder="1" applyAlignment="1">
      <alignment horizontal="center" vertical="center"/>
    </xf>
    <xf numFmtId="0" fontId="85" fillId="3" borderId="9" xfId="0" applyFont="1" applyFill="1" applyBorder="1" applyAlignment="1">
      <alignment horizontal="left" vertical="center"/>
    </xf>
    <xf numFmtId="0" fontId="308" fillId="3" borderId="6" xfId="0" applyFont="1" applyFill="1" applyBorder="1" applyAlignment="1">
      <alignment horizontal="center" vertical="center"/>
    </xf>
    <xf numFmtId="0" fontId="0" fillId="3" borderId="4" xfId="0" applyFill="1" applyBorder="1" applyAlignment="1">
      <alignment horizontal="left" vertical="center"/>
    </xf>
    <xf numFmtId="0" fontId="0" fillId="3" borderId="5" xfId="0" applyFill="1" applyBorder="1" applyAlignment="1">
      <alignment horizontal="left" vertical="center"/>
    </xf>
    <xf numFmtId="0" fontId="24" fillId="3" borderId="6" xfId="0" applyFont="1" applyFill="1" applyBorder="1" applyAlignment="1">
      <alignment horizontal="left" vertical="center"/>
    </xf>
    <xf numFmtId="0" fontId="34" fillId="5" borderId="15" xfId="0" applyFont="1" applyFill="1" applyBorder="1" applyAlignment="1">
      <alignment horizontal="center"/>
    </xf>
    <xf numFmtId="0" fontId="34" fillId="5" borderId="12" xfId="0" applyFont="1" applyFill="1" applyBorder="1" applyAlignment="1">
      <alignment horizontal="center"/>
    </xf>
    <xf numFmtId="1" fontId="34" fillId="5" borderId="12" xfId="0" applyNumberFormat="1" applyFont="1" applyFill="1" applyBorder="1" applyAlignment="1">
      <alignment horizontal="center"/>
    </xf>
    <xf numFmtId="1" fontId="128" fillId="5" borderId="12" xfId="0" applyNumberFormat="1" applyFont="1" applyFill="1" applyBorder="1" applyAlignment="1">
      <alignment horizontal="center"/>
    </xf>
    <xf numFmtId="0" fontId="128" fillId="5" borderId="12" xfId="0" applyFont="1" applyFill="1" applyBorder="1" applyAlignment="1">
      <alignment horizontal="center"/>
    </xf>
    <xf numFmtId="0" fontId="128" fillId="5" borderId="11" xfId="0" applyFont="1" applyFill="1" applyBorder="1" applyAlignment="1">
      <alignment horizontal="center"/>
    </xf>
    <xf numFmtId="0" fontId="85" fillId="13" borderId="9" xfId="0" applyFont="1" applyFill="1" applyBorder="1" applyAlignment="1">
      <alignment horizontal="center" vertical="center"/>
    </xf>
    <xf numFmtId="0" fontId="24" fillId="5" borderId="12" xfId="0" applyFont="1" applyFill="1" applyBorder="1" applyAlignment="1">
      <alignment horizontal="center"/>
    </xf>
    <xf numFmtId="1" fontId="24" fillId="5" borderId="12" xfId="0" applyNumberFormat="1" applyFont="1" applyFill="1" applyBorder="1" applyAlignment="1">
      <alignment horizontal="center"/>
    </xf>
    <xf numFmtId="0" fontId="34" fillId="2" borderId="1" xfId="0" applyFont="1" applyFill="1" applyBorder="1" applyAlignment="1">
      <alignment horizontal="center"/>
    </xf>
    <xf numFmtId="0" fontId="85" fillId="38" borderId="9" xfId="0" applyFont="1" applyFill="1" applyBorder="1" applyAlignment="1">
      <alignment horizontal="center" vertical="center"/>
    </xf>
    <xf numFmtId="16" fontId="247" fillId="38" borderId="5" xfId="0" applyNumberFormat="1" applyFont="1" applyFill="1" applyBorder="1" applyAlignment="1">
      <alignment horizontal="center" vertical="center"/>
    </xf>
    <xf numFmtId="0" fontId="308" fillId="38" borderId="6" xfId="0" applyFont="1" applyFill="1" applyBorder="1" applyAlignment="1">
      <alignment horizontal="center" vertical="center"/>
    </xf>
    <xf numFmtId="0" fontId="108" fillId="38" borderId="9" xfId="0" applyFont="1" applyFill="1" applyBorder="1" applyAlignment="1">
      <alignment horizontal="center" vertical="center"/>
    </xf>
    <xf numFmtId="16" fontId="218" fillId="38" borderId="4" xfId="0" applyNumberFormat="1" applyFont="1" applyFill="1" applyBorder="1" applyAlignment="1">
      <alignment horizontal="center" vertical="center"/>
    </xf>
    <xf numFmtId="0" fontId="308" fillId="38" borderId="5" xfId="0" applyFont="1" applyFill="1" applyBorder="1" applyAlignment="1">
      <alignment horizontal="center" vertical="center"/>
    </xf>
    <xf numFmtId="16" fontId="247" fillId="38" borderId="4" xfId="0" applyNumberFormat="1" applyFont="1" applyFill="1" applyBorder="1" applyAlignment="1">
      <alignment horizontal="center" vertical="center"/>
    </xf>
    <xf numFmtId="0" fontId="0" fillId="38" borderId="4" xfId="0" applyFill="1" applyBorder="1" applyAlignment="1">
      <alignment horizontal="left" vertical="center"/>
    </xf>
    <xf numFmtId="0" fontId="0" fillId="38" borderId="5" xfId="0" applyFill="1" applyBorder="1" applyAlignment="1">
      <alignment horizontal="left" vertical="center"/>
    </xf>
    <xf numFmtId="0" fontId="24" fillId="38" borderId="6" xfId="0" applyFont="1" applyFill="1" applyBorder="1" applyAlignment="1">
      <alignment horizontal="left" vertical="center"/>
    </xf>
    <xf numFmtId="0" fontId="35" fillId="5" borderId="12" xfId="0" applyFont="1" applyFill="1" applyBorder="1" applyAlignment="1">
      <alignment horizontal="center"/>
    </xf>
    <xf numFmtId="0" fontId="0" fillId="5" borderId="12" xfId="0" applyFill="1" applyBorder="1" applyAlignment="1">
      <alignment horizontal="center"/>
    </xf>
    <xf numFmtId="0" fontId="0" fillId="5" borderId="15" xfId="0" applyFill="1" applyBorder="1" applyAlignment="1">
      <alignment horizontal="center"/>
    </xf>
    <xf numFmtId="1" fontId="24" fillId="2" borderId="1" xfId="0" applyNumberFormat="1" applyFont="1" applyFill="1" applyBorder="1" applyAlignment="1">
      <alignment horizontal="center"/>
    </xf>
    <xf numFmtId="0" fontId="0" fillId="0" borderId="1" xfId="0" applyBorder="1"/>
    <xf numFmtId="0" fontId="0" fillId="0" borderId="2" xfId="0" applyBorder="1"/>
    <xf numFmtId="0" fontId="106" fillId="57" borderId="9" xfId="0" applyFont="1" applyFill="1" applyBorder="1" applyAlignment="1">
      <alignment horizontal="center" vertical="center"/>
    </xf>
    <xf numFmtId="16" fontId="121" fillId="57" borderId="5" xfId="0" applyNumberFormat="1" applyFont="1" applyFill="1" applyBorder="1" applyAlignment="1">
      <alignment horizontal="center" vertical="center"/>
    </xf>
    <xf numFmtId="0" fontId="308" fillId="57" borderId="5" xfId="0" applyFont="1" applyFill="1" applyBorder="1" applyAlignment="1">
      <alignment horizontal="center" vertical="center"/>
    </xf>
    <xf numFmtId="0" fontId="85" fillId="57" borderId="9" xfId="0" applyFont="1" applyFill="1" applyBorder="1" applyAlignment="1">
      <alignment horizontal="center" vertical="center"/>
    </xf>
    <xf numFmtId="0" fontId="108" fillId="57" borderId="9" xfId="1" applyFont="1" applyFill="1" applyBorder="1" applyAlignment="1">
      <alignment horizontal="center" vertical="center"/>
    </xf>
    <xf numFmtId="16" fontId="121" fillId="57" borderId="4" xfId="0" applyNumberFormat="1" applyFont="1" applyFill="1" applyBorder="1" applyAlignment="1">
      <alignment horizontal="center" vertical="center"/>
    </xf>
    <xf numFmtId="0" fontId="308" fillId="57" borderId="6" xfId="0" applyFont="1" applyFill="1" applyBorder="1" applyAlignment="1">
      <alignment horizontal="center"/>
    </xf>
    <xf numFmtId="0" fontId="0" fillId="57" borderId="4" xfId="0" applyFill="1" applyBorder="1" applyAlignment="1">
      <alignment horizontal="left" vertical="center"/>
    </xf>
    <xf numFmtId="0" fontId="0" fillId="57" borderId="5" xfId="0" applyFill="1" applyBorder="1" applyAlignment="1">
      <alignment horizontal="left" vertical="center"/>
    </xf>
    <xf numFmtId="0" fontId="24" fillId="57" borderId="6" xfId="0" applyFont="1" applyFill="1" applyBorder="1" applyAlignment="1">
      <alignment horizontal="left" vertical="center"/>
    </xf>
    <xf numFmtId="0" fontId="0" fillId="5" borderId="12" xfId="0" applyFill="1" applyBorder="1"/>
    <xf numFmtId="0" fontId="127" fillId="5" borderId="12" xfId="0" applyFont="1" applyFill="1" applyBorder="1" applyAlignment="1">
      <alignment horizontal="center"/>
    </xf>
    <xf numFmtId="1" fontId="119" fillId="5" borderId="12" xfId="0" applyNumberFormat="1" applyFont="1" applyFill="1" applyBorder="1" applyAlignment="1">
      <alignment horizontal="center"/>
    </xf>
    <xf numFmtId="0" fontId="24" fillId="5" borderId="12" xfId="0" applyFont="1" applyFill="1" applyBorder="1"/>
    <xf numFmtId="1" fontId="24" fillId="5" borderId="15" xfId="0" applyNumberFormat="1" applyFont="1" applyFill="1" applyBorder="1" applyAlignment="1">
      <alignment horizontal="center"/>
    </xf>
    <xf numFmtId="0" fontId="0" fillId="5" borderId="15" xfId="0" applyFill="1" applyBorder="1"/>
    <xf numFmtId="0" fontId="118" fillId="16" borderId="8" xfId="0" applyFont="1" applyFill="1" applyBorder="1"/>
    <xf numFmtId="0" fontId="118" fillId="16" borderId="9" xfId="0" applyFont="1" applyFill="1" applyBorder="1"/>
    <xf numFmtId="0" fontId="118" fillId="16" borderId="9" xfId="1" applyFont="1" applyFill="1" applyBorder="1"/>
    <xf numFmtId="0" fontId="126" fillId="0" borderId="5" xfId="0" applyFont="1" applyBorder="1" applyAlignment="1">
      <alignment horizontal="center" vertical="center"/>
    </xf>
    <xf numFmtId="0" fontId="263" fillId="0" borderId="15" xfId="0" applyFont="1" applyBorder="1" applyAlignment="1">
      <alignment horizontal="center" vertical="center"/>
    </xf>
    <xf numFmtId="0" fontId="0" fillId="5" borderId="0" xfId="0" applyFill="1" applyAlignment="1">
      <alignment vertical="center"/>
    </xf>
    <xf numFmtId="0" fontId="0" fillId="5" borderId="0" xfId="0" applyFill="1" applyAlignment="1">
      <alignment horizontal="left" vertical="center"/>
    </xf>
    <xf numFmtId="1" fontId="33" fillId="2" borderId="7" xfId="0" applyNumberFormat="1" applyFont="1" applyFill="1" applyBorder="1" applyAlignment="1">
      <alignment horizontal="center" vertical="center"/>
    </xf>
    <xf numFmtId="0" fontId="0" fillId="13" borderId="4" xfId="0" applyFill="1" applyBorder="1" applyAlignment="1">
      <alignment horizontal="center"/>
    </xf>
    <xf numFmtId="0" fontId="0" fillId="13" borderId="6" xfId="0" applyFill="1" applyBorder="1" applyAlignment="1">
      <alignment vertical="center"/>
    </xf>
    <xf numFmtId="0" fontId="96" fillId="58" borderId="6" xfId="0" applyFont="1" applyFill="1" applyBorder="1" applyAlignment="1">
      <alignment horizontal="left" vertical="center"/>
    </xf>
    <xf numFmtId="0" fontId="256" fillId="0" borderId="22" xfId="0" applyFont="1" applyBorder="1" applyAlignment="1">
      <alignment horizontal="center"/>
    </xf>
    <xf numFmtId="0" fontId="29" fillId="37" borderId="19" xfId="0" applyFont="1" applyFill="1" applyBorder="1" applyAlignment="1">
      <alignment horizontal="right" vertical="center" wrapText="1"/>
    </xf>
    <xf numFmtId="0" fontId="29" fillId="37" borderId="17" xfId="0" applyFont="1" applyFill="1" applyBorder="1" applyAlignment="1">
      <alignment vertical="top" wrapText="1"/>
    </xf>
    <xf numFmtId="0" fontId="128" fillId="0" borderId="8" xfId="0" applyFont="1" applyBorder="1" applyAlignment="1">
      <alignment horizontal="center"/>
    </xf>
    <xf numFmtId="0" fontId="128" fillId="16" borderId="8" xfId="1" applyFont="1" applyFill="1" applyBorder="1"/>
    <xf numFmtId="0" fontId="128" fillId="16" borderId="7" xfId="0" applyFont="1" applyFill="1" applyBorder="1"/>
    <xf numFmtId="0" fontId="128" fillId="16" borderId="8" xfId="0" applyFont="1" applyFill="1" applyBorder="1"/>
    <xf numFmtId="0" fontId="233" fillId="44" borderId="9" xfId="0" applyFont="1" applyFill="1" applyBorder="1" applyAlignment="1">
      <alignment horizontal="center"/>
    </xf>
    <xf numFmtId="0" fontId="128" fillId="44" borderId="6" xfId="0" applyFont="1" applyFill="1" applyBorder="1" applyAlignment="1">
      <alignment horizontal="center"/>
    </xf>
    <xf numFmtId="0" fontId="233" fillId="44" borderId="7" xfId="0" applyFont="1" applyFill="1" applyBorder="1" applyAlignment="1">
      <alignment horizontal="center"/>
    </xf>
    <xf numFmtId="0" fontId="128" fillId="44" borderId="14" xfId="0" applyFont="1" applyFill="1" applyBorder="1" applyAlignment="1">
      <alignment horizontal="center"/>
    </xf>
    <xf numFmtId="0" fontId="128" fillId="0" borderId="71" xfId="0" applyFont="1" applyBorder="1" applyAlignment="1">
      <alignment horizontal="center"/>
    </xf>
    <xf numFmtId="0" fontId="233" fillId="0" borderId="6" xfId="0" applyFont="1" applyBorder="1" applyAlignment="1">
      <alignment horizontal="center"/>
    </xf>
    <xf numFmtId="0" fontId="128" fillId="57" borderId="6" xfId="0" applyFont="1" applyFill="1" applyBorder="1" applyAlignment="1">
      <alignment horizontal="center"/>
    </xf>
    <xf numFmtId="0" fontId="128" fillId="0" borderId="13" xfId="0" applyFont="1" applyBorder="1" applyAlignment="1">
      <alignment horizontal="center"/>
    </xf>
    <xf numFmtId="0" fontId="233" fillId="0" borderId="3" xfId="0" applyFont="1" applyBorder="1" applyAlignment="1">
      <alignment horizontal="center"/>
    </xf>
    <xf numFmtId="0" fontId="128" fillId="57" borderId="14" xfId="0" applyFont="1" applyFill="1" applyBorder="1" applyAlignment="1">
      <alignment horizontal="center"/>
    </xf>
    <xf numFmtId="0" fontId="233" fillId="57" borderId="12" xfId="0" applyFont="1" applyFill="1" applyBorder="1" applyAlignment="1">
      <alignment horizontal="left" vertical="center"/>
    </xf>
    <xf numFmtId="0" fontId="128" fillId="57" borderId="11" xfId="0" applyFont="1" applyFill="1" applyBorder="1" applyAlignment="1">
      <alignment horizontal="left" vertical="center"/>
    </xf>
    <xf numFmtId="0" fontId="34" fillId="71" borderId="9" xfId="0" applyFont="1" applyFill="1" applyBorder="1"/>
    <xf numFmtId="0" fontId="127" fillId="71" borderId="7" xfId="0" applyFont="1" applyFill="1" applyBorder="1"/>
    <xf numFmtId="0" fontId="127" fillId="71" borderId="8" xfId="0" applyFont="1" applyFill="1" applyBorder="1"/>
    <xf numFmtId="0" fontId="323" fillId="58" borderId="6" xfId="0" applyFont="1" applyFill="1" applyBorder="1" applyAlignment="1">
      <alignment horizontal="left" vertical="center"/>
    </xf>
    <xf numFmtId="16" fontId="96" fillId="13" borderId="4" xfId="0" applyNumberFormat="1" applyFont="1" applyFill="1" applyBorder="1" applyAlignment="1">
      <alignment horizontal="left" vertical="center"/>
    </xf>
    <xf numFmtId="0" fontId="128" fillId="0" borderId="1" xfId="0" applyFont="1" applyBorder="1" applyAlignment="1">
      <alignment horizontal="center"/>
    </xf>
    <xf numFmtId="0" fontId="128" fillId="0" borderId="76" xfId="0" applyFont="1" applyBorder="1" applyAlignment="1">
      <alignment horizontal="center"/>
    </xf>
    <xf numFmtId="0" fontId="233" fillId="38" borderId="6" xfId="0" applyFont="1" applyFill="1" applyBorder="1" applyAlignment="1">
      <alignment horizontal="center"/>
    </xf>
    <xf numFmtId="0" fontId="128" fillId="0" borderId="6" xfId="0" applyFont="1" applyBorder="1" applyAlignment="1">
      <alignment horizontal="center"/>
    </xf>
    <xf numFmtId="0" fontId="233" fillId="38" borderId="3" xfId="0" applyFont="1" applyFill="1" applyBorder="1" applyAlignment="1">
      <alignment horizontal="center"/>
    </xf>
    <xf numFmtId="0" fontId="233" fillId="38" borderId="12" xfId="0" applyFont="1" applyFill="1" applyBorder="1" applyAlignment="1">
      <alignment horizontal="left" vertical="center"/>
    </xf>
    <xf numFmtId="0" fontId="128" fillId="38" borderId="11" xfId="0" applyFont="1" applyFill="1" applyBorder="1" applyAlignment="1">
      <alignment horizontal="left" vertical="center"/>
    </xf>
    <xf numFmtId="0" fontId="39" fillId="0" borderId="33" xfId="0" applyFont="1" applyBorder="1" applyAlignment="1">
      <alignment horizontal="center" vertical="center" wrapText="1"/>
    </xf>
    <xf numFmtId="0" fontId="325" fillId="0" borderId="0" xfId="0" applyFont="1"/>
    <xf numFmtId="0" fontId="136" fillId="0" borderId="0" xfId="0" applyFont="1"/>
    <xf numFmtId="0" fontId="327" fillId="25" borderId="17" xfId="0" applyFont="1" applyFill="1" applyBorder="1" applyAlignment="1">
      <alignment vertical="top" wrapText="1"/>
    </xf>
    <xf numFmtId="0" fontId="327" fillId="25" borderId="19" xfId="0" applyFont="1" applyFill="1" applyBorder="1" applyAlignment="1">
      <alignment horizontal="right" vertical="center" wrapText="1"/>
    </xf>
    <xf numFmtId="0" fontId="39" fillId="72" borderId="17" xfId="0" applyFont="1" applyFill="1" applyBorder="1" applyAlignment="1">
      <alignment vertical="top" wrapText="1"/>
    </xf>
    <xf numFmtId="0" fontId="39" fillId="16" borderId="19" xfId="0" applyFont="1" applyFill="1" applyBorder="1" applyAlignment="1">
      <alignment horizontal="right" vertical="center" wrapText="1"/>
    </xf>
    <xf numFmtId="0" fontId="105" fillId="62" borderId="43" xfId="0" applyFont="1" applyFill="1" applyBorder="1" applyAlignment="1">
      <alignment horizontal="left" vertical="center" wrapText="1"/>
    </xf>
    <xf numFmtId="0" fontId="39" fillId="16" borderId="19" xfId="0" applyFont="1" applyFill="1" applyBorder="1" applyAlignment="1">
      <alignment horizontal="left" vertical="center" wrapText="1"/>
    </xf>
    <xf numFmtId="0" fontId="105" fillId="22" borderId="19" xfId="0" applyFont="1" applyFill="1" applyBorder="1" applyAlignment="1">
      <alignment horizontal="left" vertical="center" wrapText="1"/>
    </xf>
    <xf numFmtId="0" fontId="327" fillId="25" borderId="19" xfId="0" applyFont="1" applyFill="1" applyBorder="1" applyAlignment="1">
      <alignment horizontal="left" vertical="center" wrapText="1"/>
    </xf>
    <xf numFmtId="0" fontId="29" fillId="37" borderId="19" xfId="0" applyFont="1" applyFill="1" applyBorder="1" applyAlignment="1">
      <alignment horizontal="left" vertical="center" wrapText="1"/>
    </xf>
    <xf numFmtId="0" fontId="29" fillId="21" borderId="19" xfId="0" applyFont="1" applyFill="1" applyBorder="1" applyAlignment="1">
      <alignment horizontal="left" vertical="center" wrapText="1"/>
    </xf>
    <xf numFmtId="0" fontId="99" fillId="70" borderId="19" xfId="0" applyFont="1" applyFill="1" applyBorder="1" applyAlignment="1">
      <alignment horizontal="left" vertical="center" wrapText="1"/>
    </xf>
    <xf numFmtId="0" fontId="99" fillId="23" borderId="19" xfId="0" applyFont="1" applyFill="1" applyBorder="1" applyAlignment="1">
      <alignment horizontal="left" vertical="center" wrapText="1"/>
    </xf>
    <xf numFmtId="0" fontId="32" fillId="0" borderId="81" xfId="0" applyFont="1" applyBorder="1" applyAlignment="1">
      <alignment horizontal="left" vertical="center" wrapText="1"/>
    </xf>
    <xf numFmtId="0" fontId="99" fillId="5" borderId="81" xfId="0" applyFont="1" applyFill="1" applyBorder="1" applyAlignment="1">
      <alignment horizontal="left" vertical="top" wrapText="1"/>
    </xf>
    <xf numFmtId="0" fontId="329" fillId="0" borderId="0" xfId="0" applyFont="1"/>
    <xf numFmtId="0" fontId="330" fillId="0" borderId="0" xfId="0" applyFont="1"/>
    <xf numFmtId="0" fontId="331" fillId="2" borderId="0" xfId="0" applyFont="1" applyFill="1"/>
    <xf numFmtId="0" fontId="121" fillId="2" borderId="0" xfId="0" applyFont="1" applyFill="1" applyAlignment="1">
      <alignment horizontal="left" vertical="center"/>
    </xf>
    <xf numFmtId="0" fontId="18" fillId="2" borderId="0" xfId="0" applyFont="1" applyFill="1" applyAlignment="1">
      <alignment horizontal="left" vertical="center"/>
    </xf>
    <xf numFmtId="0" fontId="332" fillId="2" borderId="0" xfId="0" applyFont="1" applyFill="1"/>
    <xf numFmtId="0" fontId="139" fillId="0" borderId="0" xfId="0" applyFont="1"/>
    <xf numFmtId="0" fontId="293" fillId="0" borderId="0" xfId="0" applyFont="1" applyAlignment="1">
      <alignment horizontal="left" vertical="center"/>
    </xf>
    <xf numFmtId="0" fontId="288" fillId="0" borderId="0" xfId="0" applyFont="1" applyAlignment="1">
      <alignment horizontal="left" vertical="center"/>
    </xf>
    <xf numFmtId="0" fontId="288" fillId="0" borderId="83" xfId="0" applyFont="1" applyBorder="1" applyAlignment="1">
      <alignment horizontal="left" vertical="center"/>
    </xf>
    <xf numFmtId="0" fontId="288" fillId="0" borderId="85" xfId="0" applyFont="1" applyBorder="1" applyAlignment="1">
      <alignment horizontal="left"/>
    </xf>
    <xf numFmtId="0" fontId="95" fillId="0" borderId="83" xfId="0" applyFont="1" applyBorder="1" applyAlignment="1">
      <alignment horizontal="left" vertical="center"/>
    </xf>
    <xf numFmtId="0" fontId="95" fillId="0" borderId="84" xfId="0" applyFont="1" applyBorder="1" applyAlignment="1">
      <alignment horizontal="left"/>
    </xf>
    <xf numFmtId="0" fontId="333" fillId="0" borderId="0" xfId="0" applyFont="1"/>
    <xf numFmtId="0" fontId="334" fillId="0" borderId="0" xfId="0" applyFont="1"/>
    <xf numFmtId="0" fontId="288" fillId="2" borderId="82" xfId="0" applyFont="1" applyFill="1" applyBorder="1" applyAlignment="1">
      <alignment horizontal="left"/>
    </xf>
    <xf numFmtId="0" fontId="288" fillId="2" borderId="84" xfId="0" applyFont="1" applyFill="1" applyBorder="1" applyAlignment="1">
      <alignment horizontal="left"/>
    </xf>
    <xf numFmtId="0" fontId="298" fillId="2" borderId="83" xfId="0" applyFont="1" applyFill="1" applyBorder="1"/>
    <xf numFmtId="0" fontId="288" fillId="2" borderId="85" xfId="0" applyFont="1" applyFill="1" applyBorder="1" applyAlignment="1">
      <alignment horizontal="left"/>
    </xf>
    <xf numFmtId="0" fontId="336" fillId="0" borderId="0" xfId="0" applyFont="1"/>
    <xf numFmtId="0" fontId="247" fillId="0" borderId="0" xfId="0" applyFont="1" applyAlignment="1">
      <alignment horizontal="left"/>
    </xf>
    <xf numFmtId="0" fontId="247" fillId="0" borderId="0" xfId="0" applyFont="1"/>
    <xf numFmtId="0" fontId="205" fillId="0" borderId="36" xfId="0" applyFont="1" applyBorder="1" applyAlignment="1">
      <alignment horizontal="center" vertical="center" wrapText="1"/>
    </xf>
    <xf numFmtId="0" fontId="205" fillId="0" borderId="51" xfId="0" applyFont="1" applyBorder="1" applyAlignment="1">
      <alignment horizontal="center" vertical="center" wrapText="1"/>
    </xf>
    <xf numFmtId="0" fontId="207" fillId="0" borderId="6" xfId="0" applyFont="1" applyBorder="1" applyAlignment="1">
      <alignment vertical="top"/>
    </xf>
    <xf numFmtId="0" fontId="309" fillId="2" borderId="0" xfId="0" applyFont="1" applyFill="1" applyAlignment="1">
      <alignment horizontal="left"/>
    </xf>
    <xf numFmtId="0" fontId="317" fillId="2" borderId="0" xfId="0" applyFont="1" applyFill="1" applyAlignment="1">
      <alignment horizontal="left"/>
    </xf>
    <xf numFmtId="0" fontId="32" fillId="0" borderId="86" xfId="0" applyFont="1" applyBorder="1" applyAlignment="1">
      <alignment horizontal="left" vertical="center" wrapText="1"/>
    </xf>
    <xf numFmtId="0" fontId="256" fillId="0" borderId="17" xfId="0" applyFont="1" applyBorder="1" applyAlignment="1">
      <alignment horizontal="center"/>
    </xf>
    <xf numFmtId="0" fontId="205" fillId="0" borderId="44" xfId="0" applyFont="1" applyBorder="1" applyAlignment="1">
      <alignment horizontal="center" vertical="center" wrapText="1"/>
    </xf>
    <xf numFmtId="0" fontId="328" fillId="0" borderId="17" xfId="0" applyFont="1" applyBorder="1" applyAlignment="1">
      <alignment horizontal="center"/>
    </xf>
    <xf numFmtId="0" fontId="99" fillId="0" borderId="0" xfId="0" applyFont="1" applyAlignment="1">
      <alignment horizontal="right" vertical="center" wrapText="1"/>
    </xf>
    <xf numFmtId="0" fontId="318" fillId="0" borderId="0" xfId="0" applyFont="1"/>
    <xf numFmtId="0" fontId="125" fillId="0" borderId="15" xfId="0" applyFont="1" applyBorder="1" applyAlignment="1">
      <alignment horizontal="left"/>
    </xf>
    <xf numFmtId="0" fontId="338" fillId="0" borderId="0" xfId="0" applyFont="1"/>
    <xf numFmtId="0" fontId="339" fillId="10" borderId="0" xfId="0" applyFont="1" applyFill="1" applyAlignment="1">
      <alignment horizontal="left" vertical="center" wrapText="1"/>
    </xf>
    <xf numFmtId="0" fontId="339" fillId="10" borderId="0" xfId="0" applyFont="1" applyFill="1" applyAlignment="1">
      <alignment vertical="center" wrapText="1"/>
    </xf>
    <xf numFmtId="0" fontId="340" fillId="12" borderId="10" xfId="0" applyFont="1" applyFill="1" applyBorder="1" applyAlignment="1">
      <alignment vertical="center" wrapText="1"/>
    </xf>
    <xf numFmtId="0" fontId="339" fillId="12" borderId="0" xfId="0" applyFont="1" applyFill="1" applyAlignment="1">
      <alignment horizontal="center" vertical="center" wrapText="1"/>
    </xf>
    <xf numFmtId="0" fontId="340" fillId="12" borderId="9" xfId="0" applyFont="1" applyFill="1" applyBorder="1" applyAlignment="1">
      <alignment vertical="center" wrapText="1"/>
    </xf>
    <xf numFmtId="0" fontId="270" fillId="10" borderId="10" xfId="0" applyFont="1" applyFill="1" applyBorder="1"/>
    <xf numFmtId="0" fontId="270" fillId="10" borderId="10" xfId="0" applyFont="1" applyFill="1" applyBorder="1" applyAlignment="1">
      <alignment vertical="center"/>
    </xf>
    <xf numFmtId="0" fontId="39" fillId="11" borderId="31" xfId="0" applyFont="1" applyFill="1" applyBorder="1" applyAlignment="1">
      <alignment horizontal="center" vertical="center" wrapText="1"/>
    </xf>
    <xf numFmtId="0" fontId="32" fillId="0" borderId="88" xfId="0" applyFont="1" applyBorder="1" applyAlignment="1">
      <alignment horizontal="left" vertical="center" wrapText="1"/>
    </xf>
    <xf numFmtId="0" fontId="99" fillId="5" borderId="89" xfId="0" applyFont="1" applyFill="1" applyBorder="1" applyAlignment="1">
      <alignment horizontal="left" vertical="top" wrapText="1"/>
    </xf>
    <xf numFmtId="0" fontId="32" fillId="0" borderId="89" xfId="0" applyFont="1" applyBorder="1" applyAlignment="1">
      <alignment horizontal="left" vertical="center" wrapText="1"/>
    </xf>
    <xf numFmtId="0" fontId="105" fillId="62" borderId="17" xfId="0" applyFont="1" applyFill="1" applyBorder="1" applyAlignment="1">
      <alignment vertical="top" wrapText="1"/>
    </xf>
    <xf numFmtId="0" fontId="105" fillId="31" borderId="17" xfId="0" applyFont="1" applyFill="1" applyBorder="1" applyAlignment="1">
      <alignment vertical="top" wrapText="1"/>
    </xf>
    <xf numFmtId="0" fontId="341" fillId="68" borderId="5" xfId="0" applyFont="1" applyFill="1" applyBorder="1" applyAlignment="1">
      <alignment vertical="center"/>
    </xf>
    <xf numFmtId="0" fontId="237" fillId="2" borderId="15" xfId="0" applyFont="1" applyFill="1" applyBorder="1" applyAlignment="1">
      <alignment horizontal="left" vertical="center"/>
    </xf>
    <xf numFmtId="0" fontId="160" fillId="2" borderId="11" xfId="0" applyFont="1" applyFill="1" applyBorder="1" applyAlignment="1">
      <alignment horizontal="left"/>
    </xf>
    <xf numFmtId="49" fontId="0" fillId="0" borderId="10" xfId="0" applyNumberFormat="1" applyBorder="1" applyAlignment="1">
      <alignment horizontal="center"/>
    </xf>
    <xf numFmtId="49" fontId="0" fillId="0" borderId="15" xfId="0" applyNumberFormat="1" applyBorder="1" applyAlignment="1">
      <alignment horizontal="left"/>
    </xf>
    <xf numFmtId="49" fontId="0" fillId="0" borderId="11" xfId="0" applyNumberFormat="1" applyBorder="1" applyAlignment="1">
      <alignment horizontal="center"/>
    </xf>
    <xf numFmtId="49" fontId="0" fillId="44" borderId="8" xfId="0" applyNumberFormat="1" applyFill="1" applyBorder="1" applyAlignment="1">
      <alignment horizontal="center"/>
    </xf>
    <xf numFmtId="49" fontId="0" fillId="44" borderId="0" xfId="0" applyNumberFormat="1" applyFill="1" applyAlignment="1">
      <alignment horizontal="left"/>
    </xf>
    <xf numFmtId="49" fontId="0" fillId="44" borderId="0" xfId="0" applyNumberFormat="1" applyFill="1" applyAlignment="1">
      <alignment horizontal="center"/>
    </xf>
    <xf numFmtId="49" fontId="0" fillId="44" borderId="13" xfId="0" applyNumberFormat="1" applyFill="1" applyBorder="1" applyAlignment="1">
      <alignment horizontal="left"/>
    </xf>
    <xf numFmtId="49" fontId="0" fillId="44" borderId="14" xfId="0" applyNumberFormat="1" applyFill="1" applyBorder="1" applyAlignment="1">
      <alignment horizontal="center"/>
    </xf>
    <xf numFmtId="49" fontId="0" fillId="0" borderId="0" xfId="0" applyNumberFormat="1" applyAlignment="1">
      <alignment horizontal="left"/>
    </xf>
    <xf numFmtId="49" fontId="0" fillId="45" borderId="2" xfId="0" applyNumberFormat="1" applyFill="1" applyBorder="1" applyAlignment="1">
      <alignment horizontal="left"/>
    </xf>
    <xf numFmtId="49" fontId="0" fillId="45" borderId="2" xfId="0" applyNumberFormat="1" applyFill="1" applyBorder="1" applyAlignment="1">
      <alignment horizontal="center"/>
    </xf>
    <xf numFmtId="49" fontId="0" fillId="45" borderId="1" xfId="0" applyNumberFormat="1" applyFill="1" applyBorder="1" applyAlignment="1">
      <alignment horizontal="left"/>
    </xf>
    <xf numFmtId="49" fontId="0" fillId="4" borderId="0" xfId="0" applyNumberFormat="1" applyFill="1" applyAlignment="1">
      <alignment horizontal="center"/>
    </xf>
    <xf numFmtId="49" fontId="0" fillId="4" borderId="13" xfId="0" applyNumberFormat="1" applyFill="1" applyBorder="1" applyAlignment="1">
      <alignment horizontal="left"/>
    </xf>
    <xf numFmtId="49" fontId="0" fillId="6" borderId="5" xfId="0" applyNumberFormat="1" applyFill="1" applyBorder="1" applyAlignment="1">
      <alignment horizontal="center"/>
    </xf>
    <xf numFmtId="49" fontId="0" fillId="6" borderId="4" xfId="0" applyNumberFormat="1" applyFill="1" applyBorder="1" applyAlignment="1">
      <alignment horizontal="left"/>
    </xf>
    <xf numFmtId="49" fontId="0" fillId="44" borderId="10" xfId="0" applyNumberFormat="1" applyFill="1" applyBorder="1" applyAlignment="1">
      <alignment horizontal="center"/>
    </xf>
    <xf numFmtId="49" fontId="0" fillId="2" borderId="2" xfId="0" applyNumberFormat="1" applyFill="1" applyBorder="1" applyAlignment="1">
      <alignment horizontal="left"/>
    </xf>
    <xf numFmtId="49" fontId="0" fillId="2" borderId="2" xfId="0" applyNumberFormat="1" applyFill="1" applyBorder="1" applyAlignment="1">
      <alignment horizontal="center"/>
    </xf>
    <xf numFmtId="49" fontId="93" fillId="2" borderId="5" xfId="0" applyNumberFormat="1" applyFont="1" applyFill="1" applyBorder="1" applyAlignment="1">
      <alignment horizontal="center"/>
    </xf>
    <xf numFmtId="49" fontId="0" fillId="2" borderId="0" xfId="0" applyNumberFormat="1" applyFill="1" applyAlignment="1">
      <alignment horizontal="left"/>
    </xf>
    <xf numFmtId="49" fontId="0" fillId="2" borderId="4" xfId="0" applyNumberFormat="1" applyFill="1" applyBorder="1" applyAlignment="1">
      <alignment horizontal="center"/>
    </xf>
    <xf numFmtId="49" fontId="0" fillId="2" borderId="5" xfId="0" applyNumberFormat="1" applyFill="1" applyBorder="1" applyAlignment="1">
      <alignment horizontal="center"/>
    </xf>
    <xf numFmtId="49" fontId="0" fillId="2" borderId="5" xfId="0" applyNumberFormat="1" applyFill="1" applyBorder="1" applyAlignment="1">
      <alignment horizontal="left"/>
    </xf>
    <xf numFmtId="49" fontId="24" fillId="2" borderId="58" xfId="0" applyNumberFormat="1" applyFont="1" applyFill="1" applyBorder="1" applyAlignment="1">
      <alignment horizontal="left"/>
    </xf>
    <xf numFmtId="49" fontId="24" fillId="2" borderId="20" xfId="0" applyNumberFormat="1" applyFont="1" applyFill="1" applyBorder="1" applyAlignment="1">
      <alignment horizontal="center"/>
    </xf>
    <xf numFmtId="1" fontId="311" fillId="5" borderId="32" xfId="0" applyNumberFormat="1" applyFont="1" applyFill="1" applyBorder="1" applyAlignment="1">
      <alignment horizontal="center" vertical="center"/>
    </xf>
    <xf numFmtId="0" fontId="24" fillId="5" borderId="29" xfId="0" applyFont="1" applyFill="1" applyBorder="1" applyAlignment="1">
      <alignment horizontal="center"/>
    </xf>
    <xf numFmtId="0" fontId="24" fillId="5" borderId="42" xfId="0" applyFont="1" applyFill="1" applyBorder="1" applyAlignment="1">
      <alignment horizontal="center"/>
    </xf>
    <xf numFmtId="0" fontId="127" fillId="5" borderId="38" xfId="0" applyFont="1" applyFill="1" applyBorder="1" applyAlignment="1">
      <alignment horizontal="center"/>
    </xf>
    <xf numFmtId="0" fontId="24" fillId="5" borderId="30" xfId="0" applyFont="1" applyFill="1" applyBorder="1" applyAlignment="1">
      <alignment horizontal="center"/>
    </xf>
    <xf numFmtId="0" fontId="275" fillId="5" borderId="47" xfId="0" applyFont="1" applyFill="1" applyBorder="1" applyAlignment="1">
      <alignment horizontal="center" vertical="center"/>
    </xf>
    <xf numFmtId="0" fontId="268" fillId="5" borderId="30" xfId="0" applyFont="1" applyFill="1" applyBorder="1" applyAlignment="1">
      <alignment horizontal="center"/>
    </xf>
    <xf numFmtId="1" fontId="275" fillId="5" borderId="47" xfId="0" applyNumberFormat="1" applyFont="1" applyFill="1" applyBorder="1" applyAlignment="1">
      <alignment horizontal="center" vertical="center"/>
    </xf>
    <xf numFmtId="1" fontId="268" fillId="5" borderId="30" xfId="0" applyNumberFormat="1" applyFont="1" applyFill="1" applyBorder="1" applyAlignment="1">
      <alignment horizontal="center" vertical="center"/>
    </xf>
    <xf numFmtId="0" fontId="118" fillId="5" borderId="65" xfId="0" applyFont="1" applyFill="1" applyBorder="1" applyAlignment="1">
      <alignment horizontal="center"/>
    </xf>
    <xf numFmtId="1" fontId="118" fillId="5" borderId="29" xfId="0" applyNumberFormat="1" applyFont="1" applyFill="1" applyBorder="1" applyAlignment="1">
      <alignment horizontal="center" vertical="center"/>
    </xf>
    <xf numFmtId="0" fontId="118" fillId="5" borderId="29" xfId="0" applyFont="1" applyFill="1" applyBorder="1" applyAlignment="1">
      <alignment horizontal="center"/>
    </xf>
    <xf numFmtId="1" fontId="277" fillId="5" borderId="77" xfId="0" applyNumberFormat="1" applyFont="1" applyFill="1" applyBorder="1" applyAlignment="1">
      <alignment horizontal="center" vertical="center"/>
    </xf>
    <xf numFmtId="0" fontId="268" fillId="5" borderId="12" xfId="0" applyFont="1" applyFill="1" applyBorder="1" applyAlignment="1">
      <alignment horizontal="center"/>
    </xf>
    <xf numFmtId="1" fontId="275" fillId="5" borderId="67" xfId="0" applyNumberFormat="1" applyFont="1" applyFill="1" applyBorder="1" applyAlignment="1">
      <alignment horizontal="center" vertical="center"/>
    </xf>
    <xf numFmtId="0" fontId="268" fillId="5" borderId="68" xfId="0" applyFont="1" applyFill="1" applyBorder="1" applyAlignment="1">
      <alignment horizontal="center"/>
    </xf>
    <xf numFmtId="0" fontId="275" fillId="5" borderId="67" xfId="0" applyFont="1" applyFill="1" applyBorder="1" applyAlignment="1">
      <alignment horizontal="center"/>
    </xf>
    <xf numFmtId="0" fontId="268" fillId="5" borderId="77" xfId="0" applyFont="1" applyFill="1" applyBorder="1" applyAlignment="1">
      <alignment horizontal="center"/>
    </xf>
    <xf numFmtId="1" fontId="275" fillId="0" borderId="5" xfId="0" applyNumberFormat="1" applyFont="1" applyBorder="1" applyAlignment="1">
      <alignment horizontal="center" vertical="center"/>
    </xf>
    <xf numFmtId="1" fontId="275" fillId="5" borderId="10" xfId="0" applyNumberFormat="1" applyFont="1" applyFill="1" applyBorder="1" applyAlignment="1">
      <alignment horizontal="center" vertical="center"/>
    </xf>
    <xf numFmtId="0" fontId="127" fillId="5" borderId="30" xfId="0" applyFont="1" applyFill="1" applyBorder="1" applyAlignment="1">
      <alignment horizontal="center" vertical="center"/>
    </xf>
    <xf numFmtId="1" fontId="118" fillId="5" borderId="37" xfId="0" applyNumberFormat="1" applyFont="1" applyFill="1" applyBorder="1" applyAlignment="1">
      <alignment horizontal="center" vertical="center"/>
    </xf>
    <xf numFmtId="0" fontId="118" fillId="5" borderId="42" xfId="0" applyFont="1" applyFill="1" applyBorder="1" applyAlignment="1">
      <alignment horizontal="center"/>
    </xf>
    <xf numFmtId="1" fontId="268" fillId="5" borderId="47" xfId="0" applyNumberFormat="1" applyFont="1" applyFill="1" applyBorder="1" applyAlignment="1">
      <alignment horizontal="center" vertical="center"/>
    </xf>
    <xf numFmtId="0" fontId="275" fillId="5" borderId="72" xfId="0" applyFont="1" applyFill="1" applyBorder="1" applyAlignment="1">
      <alignment horizontal="center"/>
    </xf>
    <xf numFmtId="0" fontId="268" fillId="5" borderId="32" xfId="0" applyFont="1" applyFill="1" applyBorder="1" applyAlignment="1">
      <alignment horizontal="center"/>
    </xf>
    <xf numFmtId="0" fontId="275" fillId="5" borderId="72" xfId="0" applyFont="1" applyFill="1" applyBorder="1" applyAlignment="1">
      <alignment horizontal="center" vertical="center"/>
    </xf>
    <xf numFmtId="0" fontId="128" fillId="5" borderId="16" xfId="0" applyFont="1" applyFill="1" applyBorder="1" applyAlignment="1">
      <alignment horizontal="center"/>
    </xf>
    <xf numFmtId="1" fontId="275" fillId="5" borderId="72" xfId="0" applyNumberFormat="1" applyFont="1" applyFill="1" applyBorder="1" applyAlignment="1">
      <alignment horizontal="center" vertical="center"/>
    </xf>
    <xf numFmtId="0" fontId="34" fillId="5" borderId="74" xfId="0" applyFont="1" applyFill="1" applyBorder="1" applyAlignment="1">
      <alignment horizontal="center" vertical="center"/>
    </xf>
    <xf numFmtId="0" fontId="34" fillId="5" borderId="59" xfId="0" applyFont="1" applyFill="1" applyBorder="1" applyAlignment="1">
      <alignment horizontal="center"/>
    </xf>
    <xf numFmtId="0" fontId="34" fillId="5" borderId="47" xfId="0" applyFont="1" applyFill="1" applyBorder="1" applyAlignment="1">
      <alignment horizontal="center"/>
    </xf>
    <xf numFmtId="0" fontId="34" fillId="5" borderId="74" xfId="0" applyFont="1" applyFill="1" applyBorder="1" applyAlignment="1">
      <alignment horizontal="center"/>
    </xf>
    <xf numFmtId="1" fontId="310" fillId="0" borderId="50" xfId="0" applyNumberFormat="1" applyFont="1" applyBorder="1" applyAlignment="1">
      <alignment horizontal="center" vertical="center"/>
    </xf>
    <xf numFmtId="1" fontId="310" fillId="0" borderId="73" xfId="0" applyNumberFormat="1" applyFont="1" applyBorder="1" applyAlignment="1">
      <alignment horizontal="center" vertical="center"/>
    </xf>
    <xf numFmtId="0" fontId="310" fillId="0" borderId="7" xfId="0" applyFont="1" applyBorder="1" applyAlignment="1">
      <alignment horizontal="center"/>
    </xf>
    <xf numFmtId="0" fontId="118" fillId="0" borderId="71" xfId="0" applyFont="1" applyBorder="1" applyAlignment="1">
      <alignment horizontal="center" vertical="center"/>
    </xf>
    <xf numFmtId="2" fontId="88" fillId="2" borderId="9" xfId="0" applyNumberFormat="1" applyFont="1" applyFill="1" applyBorder="1" applyAlignment="1">
      <alignment horizontal="center" vertical="center"/>
    </xf>
    <xf numFmtId="0" fontId="125" fillId="0" borderId="2" xfId="0" applyFont="1" applyBorder="1" applyAlignment="1">
      <alignment horizontal="center" vertical="center" wrapText="1"/>
    </xf>
    <xf numFmtId="0" fontId="125" fillId="0" borderId="0" xfId="0" applyFont="1" applyAlignment="1">
      <alignment horizontal="center" vertical="center"/>
    </xf>
    <xf numFmtId="0" fontId="310" fillId="52" borderId="30" xfId="0" applyFont="1" applyFill="1" applyBorder="1" applyAlignment="1">
      <alignment horizontal="center"/>
    </xf>
    <xf numFmtId="0" fontId="310" fillId="5" borderId="43" xfId="0" applyFont="1" applyFill="1" applyBorder="1" applyAlignment="1">
      <alignment horizontal="center"/>
    </xf>
    <xf numFmtId="0" fontId="310" fillId="5" borderId="22" xfId="0" applyFont="1" applyFill="1" applyBorder="1" applyAlignment="1">
      <alignment horizontal="center"/>
    </xf>
    <xf numFmtId="0" fontId="89" fillId="0" borderId="74" xfId="0" applyFont="1" applyBorder="1" applyAlignment="1">
      <alignment horizontal="center" vertical="center"/>
    </xf>
    <xf numFmtId="0" fontId="89" fillId="0" borderId="73" xfId="0" applyFont="1" applyBorder="1" applyAlignment="1">
      <alignment vertical="center"/>
    </xf>
    <xf numFmtId="0" fontId="86" fillId="2" borderId="74" xfId="0" applyFont="1" applyFill="1" applyBorder="1" applyAlignment="1">
      <alignment horizontal="center" vertical="center"/>
    </xf>
    <xf numFmtId="2" fontId="0" fillId="2" borderId="60" xfId="0" applyNumberFormat="1" applyFill="1" applyBorder="1" applyAlignment="1">
      <alignment horizontal="center" vertical="center"/>
    </xf>
    <xf numFmtId="2" fontId="121" fillId="0" borderId="60" xfId="0" applyNumberFormat="1" applyFont="1" applyBorder="1" applyAlignment="1">
      <alignment horizontal="center" vertical="center"/>
    </xf>
    <xf numFmtId="0" fontId="128" fillId="0" borderId="19" xfId="0" applyFont="1" applyBorder="1" applyAlignment="1">
      <alignment horizontal="center" vertical="center"/>
    </xf>
    <xf numFmtId="49" fontId="24" fillId="0" borderId="21" xfId="0" applyNumberFormat="1" applyFont="1" applyBorder="1" applyAlignment="1">
      <alignment horizontal="center" vertical="center"/>
    </xf>
    <xf numFmtId="0" fontId="34" fillId="0" borderId="62" xfId="0" applyFont="1" applyBorder="1" applyAlignment="1">
      <alignment horizontal="center" vertical="center"/>
    </xf>
    <xf numFmtId="0" fontId="34" fillId="0" borderId="9" xfId="0" applyFont="1" applyBorder="1" applyAlignment="1">
      <alignment horizontal="center" vertical="center"/>
    </xf>
    <xf numFmtId="0" fontId="219" fillId="44" borderId="12" xfId="0" applyFont="1" applyFill="1" applyBorder="1" applyAlignment="1">
      <alignment horizontal="left" vertical="center"/>
    </xf>
    <xf numFmtId="0" fontId="127" fillId="44" borderId="11" xfId="0" applyFont="1" applyFill="1" applyBorder="1" applyAlignment="1">
      <alignment horizontal="left" vertical="center"/>
    </xf>
    <xf numFmtId="166" fontId="35" fillId="2" borderId="9" xfId="0" applyNumberFormat="1" applyFont="1" applyFill="1" applyBorder="1" applyAlignment="1">
      <alignment horizontal="center" vertical="center"/>
    </xf>
    <xf numFmtId="166" fontId="253" fillId="2" borderId="9" xfId="0" applyNumberFormat="1" applyFont="1" applyFill="1" applyBorder="1" applyAlignment="1">
      <alignment horizontal="center" vertical="center"/>
    </xf>
    <xf numFmtId="2" fontId="34" fillId="2" borderId="17" xfId="0" applyNumberFormat="1" applyFont="1" applyFill="1" applyBorder="1" applyAlignment="1">
      <alignment horizontal="center" vertical="center"/>
    </xf>
    <xf numFmtId="0" fontId="34" fillId="52" borderId="72" xfId="0" applyFont="1" applyFill="1" applyBorder="1" applyAlignment="1">
      <alignment horizontal="center"/>
    </xf>
    <xf numFmtId="1" fontId="118" fillId="52" borderId="47" xfId="0" applyNumberFormat="1" applyFont="1" applyFill="1" applyBorder="1" applyAlignment="1">
      <alignment horizontal="center" vertical="center"/>
    </xf>
    <xf numFmtId="0" fontId="34" fillId="71" borderId="8" xfId="0" applyFont="1" applyFill="1" applyBorder="1"/>
    <xf numFmtId="0" fontId="268" fillId="16" borderId="8" xfId="0" applyFont="1" applyFill="1" applyBorder="1"/>
    <xf numFmtId="0" fontId="128" fillId="0" borderId="56" xfId="0" applyFont="1" applyBorder="1" applyAlignment="1">
      <alignment horizontal="center"/>
    </xf>
    <xf numFmtId="0" fontId="128" fillId="5" borderId="56" xfId="0" applyFont="1" applyFill="1" applyBorder="1" applyAlignment="1">
      <alignment horizontal="center"/>
    </xf>
    <xf numFmtId="0" fontId="128" fillId="0" borderId="41" xfId="0" applyFont="1" applyBorder="1" applyAlignment="1">
      <alignment horizontal="center"/>
    </xf>
    <xf numFmtId="0" fontId="128" fillId="0" borderId="42" xfId="0" applyFont="1" applyBorder="1" applyAlignment="1">
      <alignment horizontal="center"/>
    </xf>
    <xf numFmtId="0" fontId="128" fillId="16" borderId="90" xfId="0" applyFont="1" applyFill="1" applyBorder="1"/>
    <xf numFmtId="0" fontId="128" fillId="16" borderId="93" xfId="0" applyFont="1" applyFill="1" applyBorder="1"/>
    <xf numFmtId="0" fontId="128" fillId="0" borderId="91" xfId="0" applyFont="1" applyBorder="1" applyAlignment="1">
      <alignment horizontal="center"/>
    </xf>
    <xf numFmtId="0" fontId="128" fillId="52" borderId="94" xfId="0" applyFont="1" applyFill="1" applyBorder="1" applyAlignment="1">
      <alignment horizontal="center"/>
    </xf>
    <xf numFmtId="0" fontId="128" fillId="0" borderId="96" xfId="0" applyFont="1" applyBorder="1" applyAlignment="1">
      <alignment horizontal="center"/>
    </xf>
    <xf numFmtId="0" fontId="118" fillId="16" borderId="97" xfId="0" applyFont="1" applyFill="1" applyBorder="1"/>
    <xf numFmtId="0" fontId="118" fillId="16" borderId="100" xfId="0" applyFont="1" applyFill="1" applyBorder="1"/>
    <xf numFmtId="0" fontId="118" fillId="52" borderId="98" xfId="0" applyFont="1" applyFill="1" applyBorder="1" applyAlignment="1">
      <alignment horizontal="center"/>
    </xf>
    <xf numFmtId="0" fontId="118" fillId="0" borderId="101" xfId="0" applyFont="1" applyBorder="1" applyAlignment="1">
      <alignment horizontal="center"/>
    </xf>
    <xf numFmtId="0" fontId="118" fillId="0" borderId="102" xfId="0" applyFont="1" applyBorder="1" applyAlignment="1">
      <alignment horizontal="center"/>
    </xf>
    <xf numFmtId="0" fontId="118" fillId="16" borderId="8" xfId="1" applyFont="1" applyFill="1" applyBorder="1"/>
    <xf numFmtId="0" fontId="118" fillId="5" borderId="38" xfId="0" applyFont="1" applyFill="1" applyBorder="1" applyAlignment="1">
      <alignment horizontal="center"/>
    </xf>
    <xf numFmtId="0" fontId="118" fillId="0" borderId="38" xfId="0" applyFont="1" applyBorder="1" applyAlignment="1">
      <alignment horizontal="center"/>
    </xf>
    <xf numFmtId="0" fontId="128" fillId="5" borderId="94" xfId="0" applyFont="1" applyFill="1" applyBorder="1" applyAlignment="1">
      <alignment horizontal="center"/>
    </xf>
    <xf numFmtId="0" fontId="118" fillId="5" borderId="98" xfId="0" applyFont="1" applyFill="1" applyBorder="1" applyAlignment="1">
      <alignment horizontal="center"/>
    </xf>
    <xf numFmtId="0" fontId="233" fillId="44" borderId="6" xfId="0" applyFont="1" applyFill="1" applyBorder="1" applyAlignment="1">
      <alignment horizontal="center"/>
    </xf>
    <xf numFmtId="0" fontId="96" fillId="0" borderId="7" xfId="0" applyFont="1" applyBorder="1" applyAlignment="1">
      <alignment horizontal="center"/>
    </xf>
    <xf numFmtId="0" fontId="34" fillId="5" borderId="42" xfId="0" applyFont="1" applyFill="1" applyBorder="1" applyAlignment="1">
      <alignment horizontal="center"/>
    </xf>
    <xf numFmtId="0" fontId="310" fillId="0" borderId="43" xfId="0" applyFont="1" applyBorder="1" applyAlignment="1">
      <alignment horizontal="center"/>
    </xf>
    <xf numFmtId="0" fontId="126" fillId="0" borderId="41" xfId="0" applyFont="1" applyBorder="1" applyAlignment="1">
      <alignment horizontal="center"/>
    </xf>
    <xf numFmtId="1" fontId="35" fillId="5" borderId="95" xfId="0" applyNumberFormat="1" applyFont="1" applyFill="1" applyBorder="1" applyAlignment="1">
      <alignment horizontal="center" vertical="center"/>
    </xf>
    <xf numFmtId="0" fontId="310" fillId="0" borderId="92" xfId="0" applyFont="1" applyBorder="1" applyAlignment="1">
      <alignment horizontal="center" vertical="center"/>
    </xf>
    <xf numFmtId="0" fontId="34" fillId="5" borderId="95" xfId="0" applyFont="1" applyFill="1" applyBorder="1" applyAlignment="1">
      <alignment horizontal="center"/>
    </xf>
    <xf numFmtId="1" fontId="118" fillId="0" borderId="102" xfId="0" applyNumberFormat="1" applyFont="1" applyBorder="1" applyAlignment="1">
      <alignment horizontal="center" vertical="center"/>
    </xf>
    <xf numFmtId="0" fontId="265" fillId="5" borderId="99" xfId="0" applyFont="1" applyFill="1" applyBorder="1" applyAlignment="1">
      <alignment horizontal="center"/>
    </xf>
    <xf numFmtId="0" fontId="310" fillId="5" borderId="99" xfId="0" applyFont="1" applyFill="1" applyBorder="1" applyAlignment="1">
      <alignment horizontal="center"/>
    </xf>
    <xf numFmtId="0" fontId="220" fillId="44" borderId="3" xfId="0" applyFont="1" applyFill="1" applyBorder="1" applyAlignment="1">
      <alignment horizontal="center"/>
    </xf>
    <xf numFmtId="1" fontId="118" fillId="0" borderId="42" xfId="0" applyNumberFormat="1" applyFont="1" applyBorder="1" applyAlignment="1">
      <alignment horizontal="center" vertical="center"/>
    </xf>
    <xf numFmtId="0" fontId="310" fillId="0" borderId="92" xfId="0" applyFont="1" applyBorder="1" applyAlignment="1">
      <alignment horizontal="center"/>
    </xf>
    <xf numFmtId="0" fontId="118" fillId="0" borderId="39" xfId="0" applyFont="1" applyBorder="1" applyAlignment="1">
      <alignment horizontal="center"/>
    </xf>
    <xf numFmtId="0" fontId="128" fillId="0" borderId="78" xfId="0" applyFont="1" applyBorder="1" applyAlignment="1">
      <alignment horizontal="center"/>
    </xf>
    <xf numFmtId="0" fontId="128" fillId="16" borderId="90" xfId="1" applyFont="1" applyFill="1" applyBorder="1"/>
    <xf numFmtId="0" fontId="310" fillId="0" borderId="42" xfId="0" applyFont="1" applyBorder="1" applyAlignment="1">
      <alignment horizontal="center"/>
    </xf>
    <xf numFmtId="0" fontId="310" fillId="52" borderId="41" xfId="0" applyFont="1" applyFill="1" applyBorder="1" applyAlignment="1">
      <alignment horizontal="center"/>
    </xf>
    <xf numFmtId="0" fontId="37" fillId="3" borderId="3" xfId="0" applyFont="1" applyFill="1" applyBorder="1" applyAlignment="1">
      <alignment horizontal="center"/>
    </xf>
    <xf numFmtId="0" fontId="220" fillId="3" borderId="6" xfId="0" applyFont="1" applyFill="1" applyBorder="1" applyAlignment="1">
      <alignment horizontal="center"/>
    </xf>
    <xf numFmtId="0" fontId="34" fillId="71" borderId="8" xfId="1" applyFont="1" applyFill="1" applyBorder="1"/>
    <xf numFmtId="0" fontId="37" fillId="3" borderId="6" xfId="0" applyFont="1" applyFill="1" applyBorder="1" applyAlignment="1">
      <alignment horizontal="center"/>
    </xf>
    <xf numFmtId="0" fontId="128" fillId="5" borderId="41" xfId="0" applyFont="1" applyFill="1" applyBorder="1" applyAlignment="1">
      <alignment horizontal="center"/>
    </xf>
    <xf numFmtId="0" fontId="118" fillId="3" borderId="24" xfId="0" applyFont="1" applyFill="1" applyBorder="1" applyAlignment="1">
      <alignment horizontal="center"/>
    </xf>
    <xf numFmtId="0" fontId="215" fillId="0" borderId="0" xfId="0" applyFont="1" applyAlignment="1">
      <alignment horizontal="center" vertical="center"/>
    </xf>
    <xf numFmtId="0" fontId="18" fillId="0" borderId="0" xfId="0" applyFont="1" applyAlignment="1">
      <alignment horizontal="center" vertical="center"/>
    </xf>
    <xf numFmtId="0" fontId="121" fillId="0" borderId="0" xfId="0" applyFont="1" applyAlignment="1">
      <alignment horizontal="center" vertical="center"/>
    </xf>
    <xf numFmtId="0" fontId="247" fillId="0" borderId="0" xfId="0" applyFont="1" applyAlignment="1">
      <alignment horizontal="center" vertical="center"/>
    </xf>
    <xf numFmtId="16" fontId="18" fillId="0" borderId="0" xfId="0" applyNumberFormat="1" applyFont="1" applyAlignment="1">
      <alignment horizontal="center" vertical="center"/>
    </xf>
    <xf numFmtId="0" fontId="278" fillId="0" borderId="0" xfId="0" applyFont="1" applyAlignment="1">
      <alignment horizontal="center" vertical="center"/>
    </xf>
    <xf numFmtId="0" fontId="130" fillId="0" borderId="0" xfId="0" applyFont="1" applyAlignment="1">
      <alignment horizontal="center" vertical="center"/>
    </xf>
    <xf numFmtId="0" fontId="342" fillId="0" borderId="0" xfId="0" applyFont="1" applyAlignment="1">
      <alignment horizontal="center" vertical="center"/>
    </xf>
    <xf numFmtId="0" fontId="335" fillId="0" borderId="0" xfId="0" applyFont="1" applyAlignment="1">
      <alignment horizontal="center" vertical="center"/>
    </xf>
    <xf numFmtId="164" fontId="18" fillId="0" borderId="0" xfId="0" applyNumberFormat="1" applyFont="1" applyAlignment="1">
      <alignment horizontal="center" vertical="center"/>
    </xf>
    <xf numFmtId="0" fontId="311" fillId="0" borderId="0" xfId="0" applyFont="1" applyAlignment="1">
      <alignment horizontal="center" vertical="center"/>
    </xf>
    <xf numFmtId="1" fontId="18" fillId="0" borderId="0" xfId="0" applyNumberFormat="1" applyFont="1" applyAlignment="1">
      <alignment horizontal="center" vertical="center"/>
    </xf>
    <xf numFmtId="0" fontId="129" fillId="0" borderId="0" xfId="0" applyFont="1" applyAlignment="1">
      <alignment horizontal="center" vertical="center"/>
    </xf>
    <xf numFmtId="9" fontId="86" fillId="0" borderId="61" xfId="1713" applyFont="1" applyFill="1" applyBorder="1" applyAlignment="1">
      <alignment horizontal="center" vertical="center"/>
    </xf>
    <xf numFmtId="0" fontId="121" fillId="0" borderId="34" xfId="0" applyFont="1" applyBorder="1" applyAlignment="1">
      <alignment horizontal="center" vertical="center"/>
    </xf>
    <xf numFmtId="0" fontId="34" fillId="0" borderId="35" xfId="0" applyFont="1" applyBorder="1" applyAlignment="1">
      <alignment horizontal="left" vertical="center"/>
    </xf>
    <xf numFmtId="0" fontId="24" fillId="0" borderId="61" xfId="0" applyFont="1" applyBorder="1" applyAlignment="1">
      <alignment horizontal="left" vertical="center"/>
    </xf>
    <xf numFmtId="0" fontId="218" fillId="7" borderId="3" xfId="0" applyFont="1" applyFill="1" applyBorder="1" applyAlignment="1">
      <alignment horizontal="center" vertical="center" wrapText="1"/>
    </xf>
    <xf numFmtId="2" fontId="24" fillId="46" borderId="34" xfId="0" applyNumberFormat="1" applyFont="1" applyFill="1" applyBorder="1" applyAlignment="1">
      <alignment horizontal="center" vertical="center"/>
    </xf>
    <xf numFmtId="2" fontId="34" fillId="46" borderId="35" xfId="0" applyNumberFormat="1" applyFont="1" applyFill="1" applyBorder="1" applyAlignment="1">
      <alignment horizontal="center" vertical="center"/>
    </xf>
    <xf numFmtId="2" fontId="34" fillId="2" borderId="74" xfId="0" applyNumberFormat="1" applyFont="1" applyFill="1" applyBorder="1" applyAlignment="1">
      <alignment horizontal="center" vertical="center"/>
    </xf>
    <xf numFmtId="2" fontId="34" fillId="2" borderId="61" xfId="0" applyNumberFormat="1" applyFont="1" applyFill="1" applyBorder="1" applyAlignment="1">
      <alignment horizontal="center" vertical="center"/>
    </xf>
    <xf numFmtId="0" fontId="118" fillId="5" borderId="49" xfId="0" applyFont="1" applyFill="1" applyBorder="1" applyAlignment="1">
      <alignment horizontal="center"/>
    </xf>
    <xf numFmtId="0" fontId="119" fillId="13" borderId="14" xfId="0" applyFont="1" applyFill="1" applyBorder="1" applyAlignment="1">
      <alignment horizontal="center" vertical="center"/>
    </xf>
    <xf numFmtId="0" fontId="33" fillId="0" borderId="14" xfId="0" applyFont="1" applyBorder="1" applyAlignment="1">
      <alignment horizontal="center"/>
    </xf>
    <xf numFmtId="0" fontId="33" fillId="0" borderId="13" xfId="0" applyFont="1" applyBorder="1" applyAlignment="1">
      <alignment horizontal="center"/>
    </xf>
    <xf numFmtId="0" fontId="127" fillId="71" borderId="7" xfId="1" applyFont="1" applyFill="1" applyBorder="1"/>
    <xf numFmtId="0" fontId="34" fillId="71" borderId="9" xfId="1" applyFont="1" applyFill="1" applyBorder="1"/>
    <xf numFmtId="0" fontId="24" fillId="0" borderId="9" xfId="0" applyFont="1" applyBorder="1" applyAlignment="1">
      <alignment horizontal="center"/>
    </xf>
    <xf numFmtId="0" fontId="108" fillId="3" borderId="9" xfId="1" applyFont="1" applyFill="1" applyBorder="1" applyAlignment="1">
      <alignment horizontal="center" vertical="center"/>
    </xf>
    <xf numFmtId="1" fontId="33" fillId="0" borderId="7" xfId="0" applyNumberFormat="1" applyFont="1" applyBorder="1" applyAlignment="1">
      <alignment horizontal="center"/>
    </xf>
    <xf numFmtId="1" fontId="33" fillId="0" borderId="8" xfId="0" applyNumberFormat="1" applyFont="1" applyBorder="1" applyAlignment="1">
      <alignment horizontal="center"/>
    </xf>
    <xf numFmtId="1" fontId="96" fillId="0" borderId="7" xfId="0" applyNumberFormat="1" applyFont="1" applyBorder="1" applyAlignment="1">
      <alignment horizontal="center"/>
    </xf>
    <xf numFmtId="1" fontId="33" fillId="0" borderId="7" xfId="1" applyNumberFormat="1" applyFont="1" applyFill="1" applyBorder="1" applyAlignment="1">
      <alignment horizontal="center" vertical="center"/>
    </xf>
    <xf numFmtId="1" fontId="33" fillId="0" borderId="7" xfId="0" applyNumberFormat="1" applyFont="1" applyBorder="1" applyAlignment="1">
      <alignment horizontal="center" vertical="center"/>
    </xf>
    <xf numFmtId="1" fontId="33" fillId="0" borderId="1" xfId="0" applyNumberFormat="1" applyFont="1" applyBorder="1" applyAlignment="1">
      <alignment horizontal="center" vertical="center"/>
    </xf>
    <xf numFmtId="1" fontId="307" fillId="0" borderId="3" xfId="0" applyNumberFormat="1" applyFont="1" applyBorder="1" applyAlignment="1">
      <alignment horizontal="center" vertical="center"/>
    </xf>
    <xf numFmtId="0" fontId="118" fillId="71" borderId="9" xfId="0" applyFont="1" applyFill="1" applyBorder="1"/>
    <xf numFmtId="0" fontId="24" fillId="0" borderId="35" xfId="0" applyFont="1" applyBorder="1" applyAlignment="1">
      <alignment horizontal="left" vertical="center"/>
    </xf>
    <xf numFmtId="0" fontId="18" fillId="0" borderId="15" xfId="0" applyFont="1" applyBorder="1" applyAlignment="1">
      <alignment horizontal="center" vertical="center"/>
    </xf>
    <xf numFmtId="16" fontId="121" fillId="3" borderId="15" xfId="0" applyNumberFormat="1" applyFont="1" applyFill="1" applyBorder="1" applyAlignment="1">
      <alignment horizontal="left" vertical="center"/>
    </xf>
    <xf numFmtId="0" fontId="308" fillId="3" borderId="11" xfId="0" applyFont="1" applyFill="1" applyBorder="1" applyAlignment="1">
      <alignment horizontal="center" vertical="center"/>
    </xf>
    <xf numFmtId="0" fontId="119" fillId="0" borderId="4" xfId="0" applyFont="1" applyBorder="1" applyAlignment="1">
      <alignment horizontal="center"/>
    </xf>
    <xf numFmtId="0" fontId="24" fillId="0" borderId="5" xfId="0" applyFont="1" applyBorder="1" applyAlignment="1">
      <alignment horizontal="center"/>
    </xf>
    <xf numFmtId="0" fontId="34" fillId="2" borderId="9" xfId="0" applyFont="1" applyFill="1" applyBorder="1" applyAlignment="1">
      <alignment horizontal="center"/>
    </xf>
    <xf numFmtId="0" fontId="128" fillId="0" borderId="9" xfId="0" applyFont="1" applyBorder="1" applyAlignment="1">
      <alignment horizontal="center"/>
    </xf>
    <xf numFmtId="0" fontId="34" fillId="2" borderId="6" xfId="0" applyFont="1" applyFill="1" applyBorder="1" applyAlignment="1">
      <alignment horizontal="center"/>
    </xf>
    <xf numFmtId="0" fontId="127" fillId="71" borderId="3" xfId="0" applyFont="1" applyFill="1" applyBorder="1"/>
    <xf numFmtId="0" fontId="118" fillId="71" borderId="14" xfId="0" applyFont="1" applyFill="1" applyBorder="1"/>
    <xf numFmtId="0" fontId="127" fillId="71" borderId="3" xfId="1" applyFont="1" applyFill="1" applyBorder="1"/>
    <xf numFmtId="0" fontId="34" fillId="71" borderId="6" xfId="0" applyFont="1" applyFill="1" applyBorder="1"/>
    <xf numFmtId="0" fontId="127" fillId="71" borderId="14" xfId="0" applyFont="1" applyFill="1" applyBorder="1"/>
    <xf numFmtId="0" fontId="34" fillId="71" borderId="14" xfId="0" applyFont="1" applyFill="1" applyBorder="1"/>
    <xf numFmtId="1" fontId="34" fillId="2" borderId="4" xfId="0" applyNumberFormat="1" applyFont="1" applyFill="1" applyBorder="1" applyAlignment="1">
      <alignment horizontal="center"/>
    </xf>
    <xf numFmtId="1" fontId="128" fillId="0" borderId="10" xfId="0" applyNumberFormat="1" applyFont="1" applyBorder="1" applyAlignment="1">
      <alignment horizontal="center"/>
    </xf>
    <xf numFmtId="0" fontId="232" fillId="0" borderId="7" xfId="0" applyFont="1" applyBorder="1" applyAlignment="1">
      <alignment horizontal="center"/>
    </xf>
    <xf numFmtId="0" fontId="267" fillId="0" borderId="9" xfId="0" applyFont="1" applyBorder="1" applyAlignment="1">
      <alignment horizontal="center"/>
    </xf>
    <xf numFmtId="1" fontId="34" fillId="0" borderId="33" xfId="0" applyNumberFormat="1" applyFont="1" applyBorder="1" applyAlignment="1">
      <alignment horizontal="center" vertical="center"/>
    </xf>
    <xf numFmtId="0" fontId="118" fillId="0" borderId="63" xfId="0" applyFont="1" applyBorder="1" applyAlignment="1">
      <alignment horizontal="center" vertical="center"/>
    </xf>
    <xf numFmtId="0" fontId="85" fillId="13" borderId="9" xfId="0" applyFont="1" applyFill="1" applyBorder="1" applyAlignment="1">
      <alignment horizontal="right" vertical="center"/>
    </xf>
    <xf numFmtId="0" fontId="118" fillId="73" borderId="38" xfId="0" applyFont="1" applyFill="1" applyBorder="1" applyAlignment="1">
      <alignment horizontal="center"/>
    </xf>
    <xf numFmtId="0" fontId="127" fillId="55" borderId="30" xfId="0" applyFont="1" applyFill="1" applyBorder="1" applyAlignment="1">
      <alignment horizontal="right"/>
    </xf>
    <xf numFmtId="0" fontId="127" fillId="55" borderId="29" xfId="0" applyFont="1" applyFill="1" applyBorder="1" applyAlignment="1">
      <alignment horizontal="center"/>
    </xf>
    <xf numFmtId="0" fontId="24" fillId="74" borderId="17" xfId="0" applyFont="1" applyFill="1" applyBorder="1" applyAlignment="1">
      <alignment vertical="center"/>
    </xf>
    <xf numFmtId="0" fontId="24" fillId="74" borderId="17" xfId="0" applyFont="1" applyFill="1" applyBorder="1" applyAlignment="1">
      <alignment horizontal="center" vertical="center"/>
    </xf>
    <xf numFmtId="0" fontId="34" fillId="74" borderId="19" xfId="0" applyFont="1" applyFill="1" applyBorder="1" applyAlignment="1">
      <alignment horizontal="center" vertical="center"/>
    </xf>
    <xf numFmtId="49" fontId="24" fillId="74" borderId="21" xfId="0" applyNumberFormat="1" applyFont="1" applyFill="1" applyBorder="1" applyAlignment="1">
      <alignment horizontal="center" vertical="center"/>
    </xf>
    <xf numFmtId="9" fontId="24" fillId="74" borderId="35" xfId="1713" applyFont="1" applyFill="1" applyBorder="1" applyAlignment="1">
      <alignment horizontal="center" vertical="center"/>
    </xf>
    <xf numFmtId="0" fontId="121" fillId="74" borderId="34" xfId="0" applyFont="1" applyFill="1" applyBorder="1" applyAlignment="1">
      <alignment horizontal="center" vertical="center"/>
    </xf>
    <xf numFmtId="0" fontId="121" fillId="74" borderId="17" xfId="0" applyFont="1" applyFill="1" applyBorder="1" applyAlignment="1">
      <alignment horizontal="center" vertical="center"/>
    </xf>
    <xf numFmtId="166" fontId="121" fillId="74" borderId="17" xfId="0" applyNumberFormat="1" applyFont="1" applyFill="1" applyBorder="1" applyAlignment="1">
      <alignment horizontal="center" vertical="center"/>
    </xf>
    <xf numFmtId="167" fontId="24" fillId="74" borderId="17" xfId="0" applyNumberFormat="1" applyFont="1" applyFill="1" applyBorder="1" applyAlignment="1">
      <alignment horizontal="center" vertical="center"/>
    </xf>
    <xf numFmtId="1" fontId="24" fillId="74" borderId="17" xfId="0" applyNumberFormat="1" applyFont="1" applyFill="1" applyBorder="1" applyAlignment="1">
      <alignment horizontal="center" vertical="center"/>
    </xf>
    <xf numFmtId="0" fontId="34" fillId="74" borderId="35" xfId="0" applyFont="1" applyFill="1" applyBorder="1" applyAlignment="1">
      <alignment horizontal="left" vertical="center"/>
    </xf>
    <xf numFmtId="0" fontId="128" fillId="71" borderId="7" xfId="1" applyFont="1" applyFill="1" applyBorder="1"/>
    <xf numFmtId="0" fontId="118" fillId="71" borderId="6" xfId="1" applyFont="1" applyFill="1" applyBorder="1"/>
    <xf numFmtId="0" fontId="37" fillId="0" borderId="7" xfId="0" applyFont="1" applyBorder="1" applyAlignment="1">
      <alignment vertical="center"/>
    </xf>
    <xf numFmtId="0" fontId="126" fillId="0" borderId="8" xfId="0" applyFont="1" applyBorder="1" applyAlignment="1">
      <alignment horizontal="center"/>
    </xf>
    <xf numFmtId="0" fontId="310" fillId="0" borderId="9" xfId="0" applyFont="1" applyBorder="1" applyAlignment="1">
      <alignment horizontal="center"/>
    </xf>
    <xf numFmtId="0" fontId="121" fillId="5" borderId="15" xfId="0" applyFont="1" applyFill="1" applyBorder="1" applyAlignment="1">
      <alignment horizontal="left"/>
    </xf>
    <xf numFmtId="0" fontId="128" fillId="52" borderId="71" xfId="0" applyFont="1" applyFill="1" applyBorder="1" applyAlignment="1">
      <alignment horizontal="center"/>
    </xf>
    <xf numFmtId="0" fontId="118" fillId="52" borderId="50" xfId="0" applyFont="1" applyFill="1" applyBorder="1" applyAlignment="1">
      <alignment horizontal="center"/>
    </xf>
    <xf numFmtId="0" fontId="128" fillId="5" borderId="33" xfId="0" applyFont="1" applyFill="1" applyBorder="1" applyAlignment="1">
      <alignment horizontal="center"/>
    </xf>
    <xf numFmtId="0" fontId="118" fillId="5" borderId="28" xfId="0" applyFont="1" applyFill="1" applyBorder="1" applyAlignment="1">
      <alignment horizontal="center"/>
    </xf>
    <xf numFmtId="0" fontId="118" fillId="0" borderId="51" xfId="0" applyFont="1" applyBorder="1" applyAlignment="1">
      <alignment horizontal="center"/>
    </xf>
    <xf numFmtId="0" fontId="128" fillId="16" borderId="7" xfId="1" applyFont="1" applyFill="1" applyBorder="1"/>
    <xf numFmtId="0" fontId="118" fillId="52" borderId="47" xfId="0" applyFont="1" applyFill="1" applyBorder="1" applyAlignment="1">
      <alignment horizontal="center"/>
    </xf>
    <xf numFmtId="0" fontId="127" fillId="0" borderId="42" xfId="0" applyFont="1" applyBorder="1" applyAlignment="1">
      <alignment horizontal="center"/>
    </xf>
    <xf numFmtId="0" fontId="127" fillId="52" borderId="41" xfId="0" applyFont="1" applyFill="1" applyBorder="1" applyAlignment="1">
      <alignment horizontal="center"/>
    </xf>
    <xf numFmtId="0" fontId="127" fillId="55" borderId="7" xfId="0" applyFont="1" applyFill="1" applyBorder="1"/>
    <xf numFmtId="0" fontId="128" fillId="71" borderId="8" xfId="0" applyFont="1" applyFill="1" applyBorder="1"/>
    <xf numFmtId="0" fontId="118" fillId="71" borderId="8" xfId="0" applyFont="1" applyFill="1" applyBorder="1"/>
    <xf numFmtId="0" fontId="343" fillId="0" borderId="17" xfId="0" applyFont="1" applyBorder="1" applyAlignment="1">
      <alignment horizontal="center" vertical="center"/>
    </xf>
    <xf numFmtId="0" fontId="128" fillId="52" borderId="33" xfId="0" applyFont="1" applyFill="1" applyBorder="1" applyAlignment="1">
      <alignment horizontal="center"/>
    </xf>
    <xf numFmtId="0" fontId="118" fillId="52" borderId="28" xfId="0" applyFont="1" applyFill="1" applyBorder="1" applyAlignment="1">
      <alignment horizontal="center"/>
    </xf>
    <xf numFmtId="0" fontId="85" fillId="0" borderId="15" xfId="0" applyFont="1" applyBorder="1" applyAlignment="1">
      <alignment horizontal="center" vertical="center"/>
    </xf>
    <xf numFmtId="1" fontId="34" fillId="0" borderId="12" xfId="0" applyNumberFormat="1" applyFont="1" applyBorder="1" applyAlignment="1">
      <alignment horizontal="center" vertical="center"/>
    </xf>
    <xf numFmtId="0" fontId="118" fillId="5" borderId="23" xfId="0" applyFont="1" applyFill="1" applyBorder="1" applyAlignment="1">
      <alignment horizontal="center"/>
    </xf>
    <xf numFmtId="0" fontId="128" fillId="5" borderId="44" xfId="0" applyFont="1" applyFill="1" applyBorder="1" applyAlignment="1">
      <alignment horizontal="center"/>
    </xf>
    <xf numFmtId="0" fontId="128" fillId="0" borderId="5" xfId="0" applyFont="1" applyBorder="1" applyAlignment="1">
      <alignment horizontal="center"/>
    </xf>
    <xf numFmtId="0" fontId="310" fillId="38" borderId="7" xfId="0" applyFont="1" applyFill="1" applyBorder="1" applyAlignment="1">
      <alignment horizontal="center"/>
    </xf>
    <xf numFmtId="0" fontId="35" fillId="38" borderId="9" xfId="0" applyFont="1" applyFill="1" applyBorder="1" applyAlignment="1">
      <alignment horizontal="center"/>
    </xf>
    <xf numFmtId="0" fontId="118" fillId="52" borderId="38" xfId="0" applyFont="1" applyFill="1" applyBorder="1" applyAlignment="1">
      <alignment horizontal="center"/>
    </xf>
    <xf numFmtId="1" fontId="127" fillId="5" borderId="71" xfId="0" applyNumberFormat="1" applyFont="1" applyFill="1" applyBorder="1" applyAlignment="1">
      <alignment horizontal="center" vertical="center"/>
    </xf>
    <xf numFmtId="0" fontId="34" fillId="0" borderId="16" xfId="0" applyFont="1" applyBorder="1" applyAlignment="1">
      <alignment horizontal="center" vertical="center"/>
    </xf>
    <xf numFmtId="0" fontId="24" fillId="0" borderId="16" xfId="0" applyFont="1" applyBorder="1" applyAlignment="1">
      <alignment vertical="center"/>
    </xf>
    <xf numFmtId="0" fontId="24" fillId="0" borderId="16" xfId="0" applyFont="1" applyBorder="1" applyAlignment="1">
      <alignment horizontal="center" vertical="center"/>
    </xf>
    <xf numFmtId="0" fontId="128" fillId="0" borderId="43" xfId="0" applyFont="1" applyBorder="1" applyAlignment="1">
      <alignment horizontal="center" vertical="center"/>
    </xf>
    <xf numFmtId="0" fontId="34" fillId="0" borderId="64" xfId="0" applyFont="1" applyBorder="1" applyAlignment="1">
      <alignment horizontal="center" vertical="center"/>
    </xf>
    <xf numFmtId="49" fontId="24" fillId="0" borderId="56" xfId="0" applyNumberFormat="1" applyFont="1" applyBorder="1" applyAlignment="1">
      <alignment horizontal="center" vertical="center"/>
    </xf>
    <xf numFmtId="0" fontId="218" fillId="7" borderId="66" xfId="0" applyFont="1" applyFill="1" applyBorder="1" applyAlignment="1">
      <alignment horizontal="center" vertical="center" wrapText="1"/>
    </xf>
    <xf numFmtId="0" fontId="218" fillId="2" borderId="66" xfId="0" applyFont="1" applyFill="1" applyBorder="1" applyAlignment="1">
      <alignment horizontal="center" vertical="center" wrapText="1"/>
    </xf>
    <xf numFmtId="0" fontId="218" fillId="7" borderId="77" xfId="0" applyFont="1" applyFill="1" applyBorder="1" applyAlignment="1">
      <alignment horizontal="center" vertical="center" wrapText="1"/>
    </xf>
    <xf numFmtId="0" fontId="118" fillId="52" borderId="72" xfId="0" applyFont="1" applyFill="1" applyBorder="1" applyAlignment="1">
      <alignment horizontal="center" vertical="center"/>
    </xf>
    <xf numFmtId="0" fontId="127" fillId="52" borderId="30" xfId="0" applyFont="1" applyFill="1" applyBorder="1" applyAlignment="1">
      <alignment horizontal="center"/>
    </xf>
    <xf numFmtId="0" fontId="34" fillId="2" borderId="16" xfId="0" applyFont="1" applyFill="1" applyBorder="1" applyAlignment="1">
      <alignment horizontal="center" vertical="center"/>
    </xf>
    <xf numFmtId="0" fontId="34" fillId="13" borderId="16" xfId="0" applyFont="1" applyFill="1" applyBorder="1" applyAlignment="1">
      <alignment horizontal="center" vertical="center"/>
    </xf>
    <xf numFmtId="0" fontId="118" fillId="0" borderId="5" xfId="0" applyFont="1" applyBorder="1" applyAlignment="1">
      <alignment horizontal="center"/>
    </xf>
    <xf numFmtId="0" fontId="24" fillId="0" borderId="15" xfId="0" applyFont="1" applyBorder="1" applyAlignment="1">
      <alignment horizontal="left"/>
    </xf>
    <xf numFmtId="0" fontId="127" fillId="0" borderId="11" xfId="0" applyFont="1" applyBorder="1" applyAlignment="1">
      <alignment horizontal="center" vertical="center"/>
    </xf>
    <xf numFmtId="9" fontId="24" fillId="0" borderId="43" xfId="1713" applyFont="1" applyFill="1" applyBorder="1" applyAlignment="1">
      <alignment horizontal="center" vertical="center"/>
    </xf>
    <xf numFmtId="9" fontId="24" fillId="0" borderId="19" xfId="1713" applyFont="1" applyFill="1" applyBorder="1" applyAlignment="1">
      <alignment horizontal="center" vertical="center"/>
    </xf>
    <xf numFmtId="2" fontId="24" fillId="74" borderId="42" xfId="0" applyNumberFormat="1" applyFont="1" applyFill="1" applyBorder="1" applyAlignment="1">
      <alignment horizontal="center" vertical="center"/>
    </xf>
    <xf numFmtId="2" fontId="34" fillId="74" borderId="41" xfId="0" applyNumberFormat="1" applyFont="1" applyFill="1" applyBorder="1" applyAlignment="1">
      <alignment horizontal="center" vertical="center"/>
    </xf>
    <xf numFmtId="2" fontId="24" fillId="46" borderId="29" xfId="0" applyNumberFormat="1" applyFont="1" applyFill="1" applyBorder="1" applyAlignment="1">
      <alignment horizontal="center" vertical="center"/>
    </xf>
    <xf numFmtId="2" fontId="34" fillId="46" borderId="30" xfId="0" applyNumberFormat="1" applyFont="1" applyFill="1" applyBorder="1" applyAlignment="1">
      <alignment horizontal="center" vertical="center"/>
    </xf>
    <xf numFmtId="2" fontId="24" fillId="46" borderId="47" xfId="0" applyNumberFormat="1" applyFont="1" applyFill="1" applyBorder="1" applyAlignment="1">
      <alignment horizontal="center" vertical="center"/>
    </xf>
    <xf numFmtId="2" fontId="34" fillId="46" borderId="49" xfId="0" applyNumberFormat="1" applyFont="1" applyFill="1" applyBorder="1" applyAlignment="1">
      <alignment horizontal="center" vertical="center"/>
    </xf>
    <xf numFmtId="0" fontId="34" fillId="74" borderId="63" xfId="0" applyFont="1" applyFill="1" applyBorder="1" applyAlignment="1">
      <alignment horizontal="center" vertical="center"/>
    </xf>
    <xf numFmtId="0" fontId="127" fillId="71" borderId="7" xfId="0" applyFont="1" applyFill="1" applyBorder="1" applyAlignment="1">
      <alignment horizontal="left"/>
    </xf>
    <xf numFmtId="0" fontId="34" fillId="71" borderId="9" xfId="0" applyFont="1" applyFill="1" applyBorder="1" applyAlignment="1">
      <alignment horizontal="left"/>
    </xf>
    <xf numFmtId="0" fontId="34" fillId="13" borderId="17" xfId="0" applyFont="1" applyFill="1" applyBorder="1" applyAlignment="1">
      <alignment horizontal="center" vertical="center"/>
    </xf>
    <xf numFmtId="0" fontId="128" fillId="52" borderId="29" xfId="0" applyFont="1" applyFill="1" applyBorder="1" applyAlignment="1">
      <alignment horizontal="center"/>
    </xf>
    <xf numFmtId="0" fontId="127" fillId="52" borderId="49" xfId="0" applyFont="1" applyFill="1" applyBorder="1" applyAlignment="1">
      <alignment horizontal="center"/>
    </xf>
    <xf numFmtId="0" fontId="118" fillId="0" borderId="6" xfId="0" applyFont="1" applyBorder="1" applyAlignment="1">
      <alignment horizontal="left"/>
    </xf>
    <xf numFmtId="1" fontId="118" fillId="52" borderId="51" xfId="0" applyNumberFormat="1" applyFont="1" applyFill="1" applyBorder="1" applyAlignment="1">
      <alignment horizontal="center" vertical="center"/>
    </xf>
    <xf numFmtId="1" fontId="34" fillId="52" borderId="70" xfId="0" applyNumberFormat="1" applyFont="1" applyFill="1" applyBorder="1" applyAlignment="1">
      <alignment horizontal="center" vertical="center"/>
    </xf>
    <xf numFmtId="1" fontId="34" fillId="0" borderId="63" xfId="0" applyNumberFormat="1" applyFont="1" applyBorder="1" applyAlignment="1">
      <alignment horizontal="center" vertical="center"/>
    </xf>
    <xf numFmtId="1" fontId="34" fillId="5" borderId="70" xfId="0" applyNumberFormat="1" applyFont="1" applyFill="1" applyBorder="1" applyAlignment="1">
      <alignment horizontal="center" vertical="center"/>
    </xf>
    <xf numFmtId="0" fontId="118" fillId="5" borderId="51" xfId="0" applyFont="1" applyFill="1" applyBorder="1" applyAlignment="1">
      <alignment horizontal="center" vertical="center"/>
    </xf>
    <xf numFmtId="0" fontId="34" fillId="0" borderId="70" xfId="0" applyFont="1" applyBorder="1" applyAlignment="1">
      <alignment horizontal="left"/>
    </xf>
    <xf numFmtId="1" fontId="34" fillId="5" borderId="71" xfId="0" applyNumberFormat="1" applyFont="1" applyFill="1" applyBorder="1" applyAlignment="1">
      <alignment horizontal="center" vertical="center"/>
    </xf>
    <xf numFmtId="0" fontId="310" fillId="0" borderId="49" xfId="0" applyFont="1" applyBorder="1" applyAlignment="1">
      <alignment horizontal="left"/>
    </xf>
    <xf numFmtId="0" fontId="310" fillId="5" borderId="47" xfId="0" applyFont="1" applyFill="1" applyBorder="1" applyAlignment="1">
      <alignment horizontal="left"/>
    </xf>
    <xf numFmtId="0" fontId="0" fillId="13" borderId="13" xfId="0" applyFill="1" applyBorder="1" applyAlignment="1">
      <alignment horizontal="left"/>
    </xf>
    <xf numFmtId="0" fontId="105" fillId="62" borderId="56" xfId="0" applyFont="1" applyFill="1" applyBorder="1" applyAlignment="1">
      <alignment horizontal="right" vertical="center" wrapText="1"/>
    </xf>
    <xf numFmtId="0" fontId="344" fillId="0" borderId="0" xfId="0" applyFont="1"/>
    <xf numFmtId="0" fontId="235" fillId="0" borderId="8" xfId="0" applyFont="1" applyBorder="1" applyAlignment="1">
      <alignment vertical="center" wrapText="1"/>
    </xf>
    <xf numFmtId="0" fontId="218" fillId="7" borderId="65" xfId="0" applyFont="1" applyFill="1" applyBorder="1" applyAlignment="1">
      <alignment horizontal="left" vertical="center" wrapText="1"/>
    </xf>
    <xf numFmtId="0" fontId="0" fillId="0" borderId="66" xfId="0" applyBorder="1"/>
    <xf numFmtId="49" fontId="0" fillId="4" borderId="0" xfId="0" applyNumberFormat="1" applyFill="1" applyAlignment="1">
      <alignment horizontal="left"/>
    </xf>
    <xf numFmtId="49" fontId="0" fillId="6" borderId="5" xfId="0" applyNumberFormat="1" applyFill="1" applyBorder="1" applyAlignment="1">
      <alignment horizontal="left"/>
    </xf>
    <xf numFmtId="0" fontId="310" fillId="0" borderId="30" xfId="0" applyFont="1" applyBorder="1" applyAlignment="1">
      <alignment horizontal="center"/>
    </xf>
    <xf numFmtId="0" fontId="310" fillId="0" borderId="38" xfId="0" applyFont="1" applyBorder="1" applyAlignment="1">
      <alignment horizontal="center"/>
    </xf>
    <xf numFmtId="0" fontId="118" fillId="0" borderId="59" xfId="0" applyFont="1" applyBorder="1" applyAlignment="1">
      <alignment horizontal="center"/>
    </xf>
    <xf numFmtId="0" fontId="24" fillId="0" borderId="15" xfId="0" applyFont="1" applyBorder="1"/>
    <xf numFmtId="0" fontId="24" fillId="0" borderId="12" xfId="0" applyFont="1" applyBorder="1"/>
    <xf numFmtId="1" fontId="24" fillId="2" borderId="10" xfId="0" applyNumberFormat="1" applyFont="1" applyFill="1" applyBorder="1" applyAlignment="1">
      <alignment horizontal="center"/>
    </xf>
    <xf numFmtId="0" fontId="126" fillId="0" borderId="11" xfId="0" applyFont="1" applyBorder="1" applyAlignment="1">
      <alignment horizontal="center"/>
    </xf>
    <xf numFmtId="0" fontId="310" fillId="0" borderId="41" xfId="0" applyFont="1" applyBorder="1" applyAlignment="1">
      <alignment horizontal="center"/>
    </xf>
    <xf numFmtId="0" fontId="310" fillId="0" borderId="32" xfId="0" applyFont="1" applyBorder="1" applyAlignment="1">
      <alignment horizontal="center"/>
    </xf>
    <xf numFmtId="0" fontId="128" fillId="0" borderId="95" xfId="0" applyFont="1" applyBorder="1" applyAlignment="1">
      <alignment horizontal="center"/>
    </xf>
    <xf numFmtId="0" fontId="126" fillId="0" borderId="0" xfId="0" applyFont="1" applyAlignment="1">
      <alignment horizontal="center"/>
    </xf>
    <xf numFmtId="0" fontId="126" fillId="0" borderId="30" xfId="0" applyFont="1" applyBorder="1" applyAlignment="1">
      <alignment horizontal="center"/>
    </xf>
    <xf numFmtId="0" fontId="310" fillId="0" borderId="56" xfId="0" applyFont="1" applyBorder="1" applyAlignment="1">
      <alignment horizontal="center"/>
    </xf>
    <xf numFmtId="1" fontId="128" fillId="0" borderId="9" xfId="0" applyNumberFormat="1" applyFont="1" applyBorder="1" applyAlignment="1">
      <alignment horizontal="center"/>
    </xf>
    <xf numFmtId="0" fontId="118" fillId="0" borderId="43" xfId="0" applyFont="1" applyBorder="1" applyAlignment="1">
      <alignment horizontal="center"/>
    </xf>
    <xf numFmtId="0" fontId="0" fillId="0" borderId="4" xfId="0" applyBorder="1" applyAlignment="1">
      <alignment horizontal="center"/>
    </xf>
    <xf numFmtId="0" fontId="128" fillId="0" borderId="93" xfId="0" applyFont="1" applyBorder="1"/>
    <xf numFmtId="0" fontId="118" fillId="0" borderId="100" xfId="0" applyFont="1" applyBorder="1"/>
    <xf numFmtId="0" fontId="118" fillId="0" borderId="103" xfId="0" applyFont="1" applyBorder="1" applyAlignment="1">
      <alignment horizontal="center"/>
    </xf>
    <xf numFmtId="0" fontId="128" fillId="0" borderId="8" xfId="0" applyFont="1" applyBorder="1"/>
    <xf numFmtId="0" fontId="118" fillId="0" borderId="8" xfId="1" applyFont="1" applyFill="1" applyBorder="1"/>
    <xf numFmtId="0" fontId="118" fillId="0" borderId="9" xfId="0" applyFont="1" applyBorder="1"/>
    <xf numFmtId="0" fontId="128" fillId="0" borderId="3" xfId="0" applyFont="1" applyBorder="1" applyAlignment="1">
      <alignment horizontal="center"/>
    </xf>
    <xf numFmtId="0" fontId="118" fillId="0" borderId="56" xfId="0" applyFont="1" applyBorder="1" applyAlignment="1">
      <alignment horizontal="center"/>
    </xf>
    <xf numFmtId="0" fontId="118" fillId="0" borderId="91" xfId="0" applyFont="1" applyBorder="1" applyAlignment="1">
      <alignment horizontal="center"/>
    </xf>
    <xf numFmtId="0" fontId="34" fillId="0" borderId="95" xfId="0" applyFont="1" applyBorder="1" applyAlignment="1">
      <alignment horizontal="center"/>
    </xf>
    <xf numFmtId="0" fontId="118" fillId="0" borderId="98" xfId="0" applyFont="1" applyBorder="1" applyAlignment="1">
      <alignment horizontal="center"/>
    </xf>
    <xf numFmtId="0" fontId="118" fillId="0" borderId="8" xfId="0" applyFont="1" applyBorder="1"/>
    <xf numFmtId="0" fontId="34" fillId="0" borderId="91" xfId="0" applyFont="1" applyBorder="1" applyAlignment="1">
      <alignment horizontal="center"/>
    </xf>
    <xf numFmtId="0" fontId="310" fillId="0" borderId="49" xfId="0" applyFont="1" applyBorder="1" applyAlignment="1">
      <alignment horizontal="center"/>
    </xf>
    <xf numFmtId="0" fontId="34" fillId="0" borderId="93" xfId="0" applyFont="1" applyBorder="1"/>
    <xf numFmtId="0" fontId="118" fillId="0" borderId="92" xfId="0" applyFont="1" applyBorder="1" applyAlignment="1">
      <alignment horizontal="center"/>
    </xf>
    <xf numFmtId="0" fontId="34" fillId="0" borderId="93" xfId="1" applyFont="1" applyFill="1" applyBorder="1"/>
    <xf numFmtId="0" fontId="34" fillId="0" borderId="96" xfId="0" applyFont="1" applyBorder="1" applyAlignment="1">
      <alignment horizontal="center"/>
    </xf>
    <xf numFmtId="0" fontId="118" fillId="0" borderId="99" xfId="0" applyFont="1" applyBorder="1" applyAlignment="1">
      <alignment horizontal="center"/>
    </xf>
    <xf numFmtId="0" fontId="34" fillId="0" borderId="41" xfId="0" applyFont="1" applyBorder="1" applyAlignment="1">
      <alignment horizontal="center"/>
    </xf>
    <xf numFmtId="0" fontId="118" fillId="0" borderId="7" xfId="0" applyFont="1" applyBorder="1"/>
    <xf numFmtId="0" fontId="118" fillId="0" borderId="76" xfId="0" applyFont="1" applyBorder="1" applyAlignment="1">
      <alignment horizontal="center"/>
    </xf>
    <xf numFmtId="0" fontId="118" fillId="0" borderId="30" xfId="0" applyFont="1" applyBorder="1" applyAlignment="1">
      <alignment horizontal="center"/>
    </xf>
    <xf numFmtId="1" fontId="118" fillId="0" borderId="7" xfId="0" applyNumberFormat="1" applyFont="1" applyBorder="1" applyAlignment="1">
      <alignment horizontal="center"/>
    </xf>
    <xf numFmtId="0" fontId="118" fillId="0" borderId="3" xfId="0" applyFont="1" applyBorder="1" applyAlignment="1">
      <alignment horizontal="center"/>
    </xf>
    <xf numFmtId="1" fontId="34" fillId="0" borderId="13" xfId="0" applyNumberFormat="1" applyFont="1" applyBorder="1" applyAlignment="1">
      <alignment horizontal="center"/>
    </xf>
    <xf numFmtId="0" fontId="34" fillId="0" borderId="8" xfId="0" applyFont="1" applyBorder="1" applyAlignment="1">
      <alignment horizontal="center"/>
    </xf>
    <xf numFmtId="1" fontId="34" fillId="0" borderId="7" xfId="0" applyNumberFormat="1" applyFont="1" applyBorder="1" applyAlignment="1">
      <alignment horizontal="center"/>
    </xf>
    <xf numFmtId="0" fontId="118" fillId="0" borderId="97" xfId="0" applyFont="1" applyBorder="1"/>
    <xf numFmtId="0" fontId="34" fillId="0" borderId="90" xfId="0" applyFont="1" applyBorder="1"/>
    <xf numFmtId="0" fontId="34" fillId="0" borderId="92" xfId="0" applyFont="1" applyBorder="1" applyAlignment="1">
      <alignment horizontal="center"/>
    </xf>
    <xf numFmtId="0" fontId="34" fillId="0" borderId="43" xfId="0" applyFont="1" applyBorder="1" applyAlignment="1">
      <alignment horizontal="center"/>
    </xf>
    <xf numFmtId="0" fontId="34" fillId="0" borderId="8" xfId="1" applyFont="1" applyFill="1" applyBorder="1"/>
    <xf numFmtId="0" fontId="118" fillId="0" borderId="7" xfId="1" applyFont="1" applyFill="1" applyBorder="1"/>
    <xf numFmtId="0" fontId="310" fillId="10" borderId="43" xfId="0" applyFont="1" applyFill="1" applyBorder="1" applyAlignment="1">
      <alignment horizontal="center"/>
    </xf>
    <xf numFmtId="0" fontId="34" fillId="10" borderId="48" xfId="0" applyFont="1" applyFill="1" applyBorder="1" applyAlignment="1">
      <alignment horizontal="center"/>
    </xf>
    <xf numFmtId="0" fontId="126" fillId="0" borderId="32" xfId="0" applyFont="1" applyBorder="1" applyAlignment="1">
      <alignment horizontal="center"/>
    </xf>
    <xf numFmtId="0" fontId="310" fillId="75" borderId="7" xfId="1" applyFont="1" applyFill="1" applyBorder="1"/>
    <xf numFmtId="0" fontId="34" fillId="75" borderId="8" xfId="0" applyFont="1" applyFill="1" applyBorder="1"/>
    <xf numFmtId="0" fontId="118" fillId="75" borderId="9" xfId="0" applyFont="1" applyFill="1" applyBorder="1"/>
    <xf numFmtId="0" fontId="310" fillId="75" borderId="13" xfId="0" applyFont="1" applyFill="1" applyBorder="1"/>
    <xf numFmtId="0" fontId="34" fillId="75" borderId="4" xfId="0" applyFont="1" applyFill="1" applyBorder="1"/>
    <xf numFmtId="0" fontId="310" fillId="75" borderId="7" xfId="0" applyFont="1" applyFill="1" applyBorder="1"/>
    <xf numFmtId="0" fontId="34" fillId="75" borderId="9" xfId="0" applyFont="1" applyFill="1" applyBorder="1"/>
    <xf numFmtId="0" fontId="310" fillId="75" borderId="8" xfId="0" applyFont="1" applyFill="1" applyBorder="1"/>
    <xf numFmtId="0" fontId="118" fillId="0" borderId="74" xfId="0" applyFont="1" applyBorder="1" applyAlignment="1">
      <alignment horizontal="center"/>
    </xf>
    <xf numFmtId="0" fontId="126" fillId="10" borderId="16" xfId="0" applyFont="1" applyFill="1" applyBorder="1" applyAlignment="1">
      <alignment horizontal="center"/>
    </xf>
    <xf numFmtId="0" fontId="126" fillId="0" borderId="43" xfId="0" applyFont="1" applyBorder="1" applyAlignment="1">
      <alignment horizontal="center"/>
    </xf>
    <xf numFmtId="0" fontId="310" fillId="75" borderId="1" xfId="0" applyFont="1" applyFill="1" applyBorder="1"/>
    <xf numFmtId="1" fontId="24" fillId="2" borderId="9" xfId="0" applyNumberFormat="1" applyFont="1" applyFill="1" applyBorder="1" applyAlignment="1">
      <alignment horizontal="center"/>
    </xf>
    <xf numFmtId="0" fontId="37" fillId="0" borderId="12" xfId="0" applyFont="1" applyBorder="1"/>
    <xf numFmtId="0" fontId="213" fillId="0" borderId="12" xfId="0" applyFont="1" applyBorder="1" applyAlignment="1">
      <alignment horizontal="right" vertical="center" wrapText="1"/>
    </xf>
    <xf numFmtId="0" fontId="125" fillId="0" borderId="12" xfId="0" applyFont="1" applyBorder="1" applyAlignment="1">
      <alignment horizontal="right" vertical="center" wrapText="1"/>
    </xf>
    <xf numFmtId="0" fontId="125" fillId="0" borderId="12" xfId="0" applyFont="1" applyBorder="1" applyAlignment="1">
      <alignment horizontal="center" vertical="center" wrapText="1"/>
    </xf>
    <xf numFmtId="0" fontId="126" fillId="0" borderId="15" xfId="0" applyFont="1" applyBorder="1" applyAlignment="1">
      <alignment horizontal="center" wrapText="1"/>
    </xf>
    <xf numFmtId="0" fontId="125" fillId="0" borderId="12" xfId="0" applyFont="1" applyBorder="1" applyAlignment="1">
      <alignment horizontal="center" vertical="center"/>
    </xf>
    <xf numFmtId="0" fontId="90" fillId="7" borderId="10" xfId="0" applyFont="1" applyFill="1" applyBorder="1"/>
    <xf numFmtId="0" fontId="121" fillId="7" borderId="10" xfId="0" applyFont="1" applyFill="1" applyBorder="1" applyAlignment="1">
      <alignment horizontal="right"/>
    </xf>
    <xf numFmtId="1" fontId="24" fillId="2" borderId="4" xfId="0" applyNumberFormat="1" applyFont="1" applyFill="1" applyBorder="1" applyAlignment="1">
      <alignment horizontal="center"/>
    </xf>
    <xf numFmtId="0" fontId="126" fillId="0" borderId="9" xfId="0" applyFont="1" applyBorder="1" applyAlignment="1">
      <alignment horizontal="center"/>
    </xf>
    <xf numFmtId="0" fontId="34" fillId="2" borderId="4" xfId="0" applyFont="1" applyFill="1" applyBorder="1" applyAlignment="1">
      <alignment horizontal="center"/>
    </xf>
    <xf numFmtId="0" fontId="128" fillId="0" borderId="4" xfId="0" applyFont="1" applyBorder="1" applyAlignment="1">
      <alignment horizontal="center"/>
    </xf>
    <xf numFmtId="1" fontId="34" fillId="2" borderId="5" xfId="0" applyNumberFormat="1" applyFont="1" applyFill="1" applyBorder="1" applyAlignment="1">
      <alignment horizontal="center"/>
    </xf>
    <xf numFmtId="0" fontId="24" fillId="0" borderId="4" xfId="0" applyFont="1" applyBorder="1"/>
    <xf numFmtId="0" fontId="94" fillId="0" borderId="12" xfId="0" applyFont="1" applyBorder="1" applyAlignment="1">
      <alignment horizontal="left" vertical="center"/>
    </xf>
    <xf numFmtId="1" fontId="218" fillId="0" borderId="12" xfId="0" applyNumberFormat="1" applyFont="1" applyBorder="1" applyAlignment="1">
      <alignment horizontal="center" vertical="center"/>
    </xf>
    <xf numFmtId="0" fontId="8" fillId="0" borderId="11" xfId="0" applyFont="1" applyBorder="1"/>
    <xf numFmtId="0" fontId="282" fillId="0" borderId="0" xfId="0" applyFont="1" applyAlignment="1">
      <alignment horizontal="center"/>
    </xf>
    <xf numFmtId="0" fontId="8" fillId="0" borderId="0" xfId="0" applyFont="1"/>
    <xf numFmtId="0" fontId="8" fillId="0" borderId="0" xfId="0" applyFont="1" applyAlignment="1">
      <alignment horizontal="center"/>
    </xf>
    <xf numFmtId="0" fontId="8" fillId="0" borderId="0" xfId="0" applyFont="1" applyAlignment="1">
      <alignment horizontal="left"/>
    </xf>
    <xf numFmtId="0" fontId="310" fillId="58" borderId="7" xfId="0" applyFont="1" applyFill="1" applyBorder="1"/>
    <xf numFmtId="0" fontId="34" fillId="58" borderId="9" xfId="0" applyFont="1" applyFill="1" applyBorder="1"/>
    <xf numFmtId="0" fontId="85" fillId="58" borderId="10" xfId="0" applyFont="1" applyFill="1" applyBorder="1" applyAlignment="1">
      <alignment horizontal="center" vertical="center"/>
    </xf>
    <xf numFmtId="0" fontId="308" fillId="58" borderId="12" xfId="0" applyFont="1" applyFill="1" applyBorder="1" applyAlignment="1">
      <alignment horizontal="center" vertical="center"/>
    </xf>
    <xf numFmtId="0" fontId="323" fillId="45" borderId="15" xfId="0" applyFont="1" applyFill="1" applyBorder="1" applyAlignment="1">
      <alignment horizontal="left" vertical="center"/>
    </xf>
    <xf numFmtId="0" fontId="85" fillId="45" borderId="12" xfId="0" applyFont="1" applyFill="1" applyBorder="1" applyAlignment="1">
      <alignment horizontal="center" vertical="center"/>
    </xf>
    <xf numFmtId="0" fontId="108" fillId="45" borderId="15" xfId="0" applyFont="1" applyFill="1" applyBorder="1" applyAlignment="1">
      <alignment horizontal="left"/>
    </xf>
    <xf numFmtId="0" fontId="323" fillId="45" borderId="12" xfId="0" applyFont="1" applyFill="1" applyBorder="1" applyAlignment="1">
      <alignment horizontal="right" vertical="center"/>
    </xf>
    <xf numFmtId="16" fontId="96" fillId="45" borderId="11" xfId="0" applyNumberFormat="1" applyFont="1" applyFill="1" applyBorder="1" applyAlignment="1">
      <alignment horizontal="left" vertical="center"/>
    </xf>
    <xf numFmtId="0" fontId="33" fillId="0" borderId="37" xfId="0" applyFont="1" applyBorder="1" applyAlignment="1">
      <alignment horizontal="center"/>
    </xf>
    <xf numFmtId="0" fontId="323" fillId="0" borderId="15" xfId="0" applyFont="1" applyBorder="1" applyAlignment="1">
      <alignment horizontal="left" vertical="center"/>
    </xf>
    <xf numFmtId="166" fontId="35" fillId="2" borderId="6" xfId="0" applyNumberFormat="1" applyFont="1" applyFill="1" applyBorder="1" applyAlignment="1">
      <alignment horizontal="center" vertical="center"/>
    </xf>
    <xf numFmtId="0" fontId="266" fillId="0" borderId="13" xfId="0" applyFont="1" applyBorder="1" applyAlignment="1">
      <alignment vertical="center"/>
    </xf>
    <xf numFmtId="0" fontId="266" fillId="0" borderId="4" xfId="0" applyFont="1" applyBorder="1" applyAlignment="1">
      <alignment vertical="center"/>
    </xf>
    <xf numFmtId="0" fontId="266" fillId="0" borderId="5" xfId="0" applyFont="1" applyBorder="1" applyAlignment="1">
      <alignment vertical="center"/>
    </xf>
    <xf numFmtId="0" fontId="106" fillId="0" borderId="6" xfId="0" applyFont="1" applyBorder="1" applyAlignment="1">
      <alignment vertical="center"/>
    </xf>
    <xf numFmtId="0" fontId="89" fillId="0" borderId="1" xfId="0" applyFont="1" applyBorder="1" applyAlignment="1">
      <alignment horizontal="center" vertical="center"/>
    </xf>
    <xf numFmtId="0" fontId="341" fillId="68" borderId="12" xfId="0" applyFont="1" applyFill="1" applyBorder="1" applyAlignment="1">
      <alignment vertical="center"/>
    </xf>
    <xf numFmtId="9" fontId="92" fillId="68" borderId="11" xfId="1713" applyFont="1" applyFill="1" applyBorder="1" applyAlignment="1">
      <alignment horizontal="center" vertical="center"/>
    </xf>
    <xf numFmtId="0" fontId="89" fillId="0" borderId="4" xfId="0" applyFont="1" applyBorder="1" applyAlignment="1">
      <alignment horizontal="center" vertical="center"/>
    </xf>
    <xf numFmtId="0" fontId="240" fillId="0" borderId="11" xfId="0" applyFont="1" applyBorder="1" applyAlignment="1">
      <alignment vertical="center"/>
    </xf>
    <xf numFmtId="0" fontId="126" fillId="58" borderId="7" xfId="0" applyFont="1" applyFill="1" applyBorder="1"/>
    <xf numFmtId="0" fontId="34" fillId="58" borderId="9" xfId="1" applyFont="1" applyFill="1" applyBorder="1"/>
    <xf numFmtId="0" fontId="33" fillId="58" borderId="7" xfId="0" applyFont="1" applyFill="1" applyBorder="1" applyAlignment="1">
      <alignment horizontal="center"/>
    </xf>
    <xf numFmtId="0" fontId="33" fillId="58" borderId="2" xfId="0" applyFont="1" applyFill="1" applyBorder="1" applyAlignment="1">
      <alignment horizontal="center"/>
    </xf>
    <xf numFmtId="0" fontId="307" fillId="58" borderId="2" xfId="0" applyFont="1" applyFill="1" applyBorder="1" applyAlignment="1">
      <alignment horizontal="center"/>
    </xf>
    <xf numFmtId="0" fontId="33" fillId="44" borderId="2" xfId="0" applyFont="1" applyFill="1" applyBorder="1" applyAlignment="1">
      <alignment horizontal="center"/>
    </xf>
    <xf numFmtId="0" fontId="307" fillId="44" borderId="3" xfId="0" applyFont="1" applyFill="1" applyBorder="1" applyAlignment="1">
      <alignment horizontal="center"/>
    </xf>
    <xf numFmtId="0" fontId="33" fillId="44" borderId="7" xfId="0" applyFont="1" applyFill="1" applyBorder="1" applyAlignment="1">
      <alignment horizontal="center"/>
    </xf>
    <xf numFmtId="0" fontId="307" fillId="44" borderId="2" xfId="0" applyFont="1" applyFill="1" applyBorder="1" applyAlignment="1">
      <alignment horizontal="center"/>
    </xf>
    <xf numFmtId="0" fontId="33" fillId="44" borderId="1" xfId="0" applyFont="1" applyFill="1" applyBorder="1" applyAlignment="1">
      <alignment horizontal="center"/>
    </xf>
    <xf numFmtId="0" fontId="33" fillId="58" borderId="13" xfId="0" applyFont="1" applyFill="1" applyBorder="1" applyAlignment="1">
      <alignment horizontal="center"/>
    </xf>
    <xf numFmtId="0" fontId="307" fillId="58" borderId="14" xfId="0" applyFont="1" applyFill="1" applyBorder="1" applyAlignment="1">
      <alignment horizontal="center"/>
    </xf>
    <xf numFmtId="0" fontId="85" fillId="44" borderId="10" xfId="0" applyFont="1" applyFill="1" applyBorder="1" applyAlignment="1">
      <alignment horizontal="left" vertical="center"/>
    </xf>
    <xf numFmtId="16" fontId="121" fillId="44" borderId="12" xfId="0" applyNumberFormat="1" applyFont="1" applyFill="1" applyBorder="1" applyAlignment="1">
      <alignment horizontal="center" vertical="center"/>
    </xf>
    <xf numFmtId="0" fontId="85" fillId="44" borderId="12" xfId="0" applyFont="1" applyFill="1" applyBorder="1" applyAlignment="1">
      <alignment horizontal="center" vertical="center"/>
    </xf>
    <xf numFmtId="0" fontId="96" fillId="44" borderId="11" xfId="0" applyFont="1" applyFill="1" applyBorder="1" applyAlignment="1">
      <alignment horizontal="center" vertical="center"/>
    </xf>
    <xf numFmtId="0" fontId="126" fillId="44" borderId="7" xfId="1" applyFont="1" applyFill="1" applyBorder="1"/>
    <xf numFmtId="0" fontId="118" fillId="44" borderId="9" xfId="0" applyFont="1" applyFill="1" applyBorder="1"/>
    <xf numFmtId="0" fontId="126" fillId="44" borderId="8" xfId="0" applyFont="1" applyFill="1" applyBorder="1"/>
    <xf numFmtId="0" fontId="118" fillId="44" borderId="8" xfId="0" applyFont="1" applyFill="1" applyBorder="1"/>
    <xf numFmtId="0" fontId="126" fillId="44" borderId="7" xfId="0" applyFont="1" applyFill="1" applyBorder="1"/>
    <xf numFmtId="0" fontId="310" fillId="44" borderId="8" xfId="0" applyFont="1" applyFill="1" applyBorder="1"/>
    <xf numFmtId="0" fontId="34" fillId="44" borderId="9" xfId="0" applyFont="1" applyFill="1" applyBorder="1"/>
    <xf numFmtId="0" fontId="118" fillId="44" borderId="8" xfId="1" applyFont="1" applyFill="1" applyBorder="1"/>
    <xf numFmtId="0" fontId="310" fillId="44" borderId="7" xfId="0" applyFont="1" applyFill="1" applyBorder="1"/>
    <xf numFmtId="0" fontId="33" fillId="44" borderId="0" xfId="0" applyFont="1" applyFill="1" applyAlignment="1">
      <alignment horizontal="center"/>
    </xf>
    <xf numFmtId="0" fontId="307" fillId="44" borderId="14" xfId="0" applyFont="1" applyFill="1" applyBorder="1" applyAlignment="1">
      <alignment horizontal="center"/>
    </xf>
    <xf numFmtId="0" fontId="310" fillId="44" borderId="13" xfId="0" applyFont="1" applyFill="1" applyBorder="1"/>
    <xf numFmtId="0" fontId="34" fillId="44" borderId="4" xfId="0" applyFont="1" applyFill="1" applyBorder="1"/>
    <xf numFmtId="0" fontId="310" fillId="44" borderId="14" xfId="0" applyFont="1" applyFill="1" applyBorder="1"/>
    <xf numFmtId="0" fontId="34" fillId="0" borderId="47" xfId="0" applyFont="1" applyBorder="1" applyAlignment="1">
      <alignment horizontal="center" vertical="center"/>
    </xf>
    <xf numFmtId="0" fontId="126" fillId="0" borderId="5" xfId="0" applyFont="1" applyBorder="1" applyAlignment="1">
      <alignment horizontal="center"/>
    </xf>
    <xf numFmtId="0" fontId="118" fillId="0" borderId="79" xfId="0" applyFont="1" applyBorder="1" applyAlignment="1">
      <alignment horizontal="center"/>
    </xf>
    <xf numFmtId="0" fontId="34" fillId="0" borderId="37" xfId="0" applyFont="1" applyBorder="1" applyAlignment="1">
      <alignment horizontal="center"/>
    </xf>
    <xf numFmtId="0" fontId="118" fillId="58" borderId="8" xfId="0" applyFont="1" applyFill="1" applyBorder="1"/>
    <xf numFmtId="0" fontId="118" fillId="10" borderId="24" xfId="0" applyFont="1" applyFill="1" applyBorder="1" applyAlignment="1">
      <alignment horizontal="center"/>
    </xf>
    <xf numFmtId="0" fontId="34" fillId="0" borderId="24" xfId="0" applyFont="1" applyBorder="1" applyAlignment="1">
      <alignment horizontal="center"/>
    </xf>
    <xf numFmtId="0" fontId="310" fillId="58" borderId="8" xfId="0" applyFont="1" applyFill="1" applyBorder="1"/>
    <xf numFmtId="0" fontId="126" fillId="58" borderId="8" xfId="0" applyFont="1" applyFill="1" applyBorder="1"/>
    <xf numFmtId="0" fontId="126" fillId="10" borderId="32" xfId="0" applyFont="1" applyFill="1" applyBorder="1" applyAlignment="1">
      <alignment horizontal="center"/>
    </xf>
    <xf numFmtId="0" fontId="34" fillId="75" borderId="13" xfId="0" applyFont="1" applyFill="1" applyBorder="1"/>
    <xf numFmtId="0" fontId="34" fillId="10" borderId="79" xfId="0" applyFont="1" applyFill="1" applyBorder="1" applyAlignment="1">
      <alignment horizontal="center"/>
    </xf>
    <xf numFmtId="0" fontId="126" fillId="75" borderId="1" xfId="1" applyFont="1" applyFill="1" applyBorder="1"/>
    <xf numFmtId="0" fontId="33" fillId="75" borderId="10" xfId="0" applyFont="1" applyFill="1" applyBorder="1" applyAlignment="1">
      <alignment horizontal="center"/>
    </xf>
    <xf numFmtId="0" fontId="33" fillId="75" borderId="12" xfId="0" applyFont="1" applyFill="1" applyBorder="1" applyAlignment="1">
      <alignment horizontal="center"/>
    </xf>
    <xf numFmtId="0" fontId="307" fillId="75" borderId="11" xfId="0" applyFont="1" applyFill="1" applyBorder="1" applyAlignment="1">
      <alignment horizontal="center"/>
    </xf>
    <xf numFmtId="0" fontId="307" fillId="75" borderId="12" xfId="0" applyFont="1" applyFill="1" applyBorder="1" applyAlignment="1">
      <alignment horizontal="center"/>
    </xf>
    <xf numFmtId="0" fontId="33" fillId="75" borderId="15" xfId="0" applyFont="1" applyFill="1" applyBorder="1" applyAlignment="1">
      <alignment horizontal="center"/>
    </xf>
    <xf numFmtId="0" fontId="24" fillId="0" borderId="10" xfId="0" applyFont="1" applyBorder="1"/>
    <xf numFmtId="0" fontId="349" fillId="0" borderId="0" xfId="0" applyFont="1" applyAlignment="1">
      <alignment horizontal="left"/>
    </xf>
    <xf numFmtId="0" fontId="350" fillId="0" borderId="0" xfId="0" applyFont="1" applyAlignment="1">
      <alignment horizontal="left"/>
    </xf>
    <xf numFmtId="0" fontId="33" fillId="0" borderId="0" xfId="0" applyFont="1" applyAlignment="1">
      <alignment horizontal="left"/>
    </xf>
    <xf numFmtId="0" fontId="125" fillId="0" borderId="0" xfId="0" applyFont="1" applyAlignment="1">
      <alignment horizontal="left"/>
    </xf>
    <xf numFmtId="0" fontId="351" fillId="0" borderId="0" xfId="0" applyFont="1"/>
    <xf numFmtId="0" fontId="213" fillId="0" borderId="0" xfId="0" applyFont="1"/>
    <xf numFmtId="0" fontId="345" fillId="0" borderId="0" xfId="0" applyFont="1"/>
    <xf numFmtId="0" fontId="345" fillId="0" borderId="0" xfId="0" applyFont="1" applyAlignment="1">
      <alignment horizontal="left" vertical="center"/>
    </xf>
    <xf numFmtId="0" fontId="345" fillId="0" borderId="0" xfId="0" applyFont="1" applyAlignment="1">
      <alignment horizontal="left"/>
    </xf>
    <xf numFmtId="0" fontId="236" fillId="0" borderId="0" xfId="0" applyFont="1" applyAlignment="1">
      <alignment horizontal="left" vertical="center"/>
    </xf>
    <xf numFmtId="0" fontId="353" fillId="2" borderId="0" xfId="0" applyFont="1" applyFill="1" applyAlignment="1">
      <alignment horizontal="left"/>
    </xf>
    <xf numFmtId="0" fontId="106" fillId="2" borderId="0" xfId="0" applyFont="1" applyFill="1" applyAlignment="1">
      <alignment horizontal="left"/>
    </xf>
    <xf numFmtId="0" fontId="106" fillId="0" borderId="0" xfId="0" applyFont="1" applyAlignment="1">
      <alignment horizontal="left"/>
    </xf>
    <xf numFmtId="0" fontId="191" fillId="46" borderId="4" xfId="0" applyFont="1" applyFill="1" applyBorder="1"/>
    <xf numFmtId="0" fontId="191" fillId="46" borderId="5" xfId="0" applyFont="1" applyFill="1" applyBorder="1"/>
    <xf numFmtId="0" fontId="191" fillId="46" borderId="5" xfId="0" applyFont="1" applyFill="1" applyBorder="1" applyAlignment="1">
      <alignment horizontal="center"/>
    </xf>
    <xf numFmtId="0" fontId="337" fillId="46" borderId="5" xfId="0" applyFont="1" applyFill="1" applyBorder="1"/>
    <xf numFmtId="0" fontId="193" fillId="46" borderId="5" xfId="0" applyFont="1" applyFill="1" applyBorder="1"/>
    <xf numFmtId="0" fontId="193" fillId="46" borderId="13" xfId="0" applyFont="1" applyFill="1" applyBorder="1"/>
    <xf numFmtId="0" fontId="191" fillId="52" borderId="15" xfId="0" applyFont="1" applyFill="1" applyBorder="1" applyAlignment="1">
      <alignment horizontal="center"/>
    </xf>
    <xf numFmtId="0" fontId="191" fillId="52" borderId="12" xfId="0" applyFont="1" applyFill="1" applyBorder="1"/>
    <xf numFmtId="0" fontId="196" fillId="52" borderId="12" xfId="0" applyFont="1" applyFill="1" applyBorder="1"/>
    <xf numFmtId="0" fontId="236" fillId="2" borderId="1" xfId="0" applyFont="1" applyFill="1" applyBorder="1" applyAlignment="1">
      <alignment horizontal="left" vertical="center"/>
    </xf>
    <xf numFmtId="0" fontId="125" fillId="2" borderId="2" xfId="0" applyFont="1" applyFill="1" applyBorder="1" applyAlignment="1">
      <alignment horizontal="left"/>
    </xf>
    <xf numFmtId="0" fontId="109" fillId="0" borderId="4" xfId="0" applyFont="1" applyBorder="1" applyAlignment="1">
      <alignment vertical="top"/>
    </xf>
    <xf numFmtId="9" fontId="234" fillId="0" borderId="5" xfId="0" applyNumberFormat="1" applyFont="1" applyBorder="1" applyAlignment="1">
      <alignment vertical="top" wrapText="1"/>
    </xf>
    <xf numFmtId="0" fontId="279" fillId="0" borderId="13" xfId="0" applyFont="1" applyBorder="1"/>
    <xf numFmtId="9" fontId="357" fillId="0" borderId="0" xfId="0" applyNumberFormat="1" applyFont="1" applyAlignment="1">
      <alignment wrapText="1"/>
    </xf>
    <xf numFmtId="0" fontId="279" fillId="0" borderId="14" xfId="0" applyFont="1" applyBorder="1"/>
    <xf numFmtId="0" fontId="226" fillId="28" borderId="1" xfId="0" applyFont="1" applyFill="1" applyBorder="1"/>
    <xf numFmtId="9" fontId="358" fillId="28" borderId="2" xfId="0" applyNumberFormat="1" applyFont="1" applyFill="1" applyBorder="1" applyAlignment="1">
      <alignment vertical="center" wrapText="1"/>
    </xf>
    <xf numFmtId="0" fontId="358" fillId="28" borderId="3" xfId="0" applyFont="1" applyFill="1" applyBorder="1" applyAlignment="1">
      <alignment vertical="center" wrapText="1"/>
    </xf>
    <xf numFmtId="0" fontId="226" fillId="28" borderId="13" xfId="0" applyFont="1" applyFill="1" applyBorder="1"/>
    <xf numFmtId="9" fontId="358" fillId="28" borderId="0" xfId="0" applyNumberFormat="1" applyFont="1" applyFill="1" applyAlignment="1">
      <alignment vertical="center" wrapText="1"/>
    </xf>
    <xf numFmtId="0" fontId="226" fillId="28" borderId="14" xfId="0" applyFont="1" applyFill="1" applyBorder="1"/>
    <xf numFmtId="0" fontId="29" fillId="37" borderId="62" xfId="0" applyFont="1" applyFill="1" applyBorder="1" applyAlignment="1">
      <alignment horizontal="right" vertical="center" wrapText="1"/>
    </xf>
    <xf numFmtId="0" fontId="85" fillId="58" borderId="15" xfId="0" applyFont="1" applyFill="1" applyBorder="1" applyAlignment="1">
      <alignment horizontal="left" vertical="center"/>
    </xf>
    <xf numFmtId="16" fontId="121" fillId="58" borderId="15" xfId="0" applyNumberFormat="1" applyFont="1" applyFill="1" applyBorder="1" applyAlignment="1">
      <alignment horizontal="left" vertical="center"/>
    </xf>
    <xf numFmtId="16" fontId="121" fillId="44" borderId="15" xfId="0" applyNumberFormat="1" applyFont="1" applyFill="1" applyBorder="1" applyAlignment="1">
      <alignment horizontal="left" vertical="center"/>
    </xf>
    <xf numFmtId="0" fontId="34" fillId="75" borderId="8" xfId="1" applyFont="1" applyFill="1" applyBorder="1"/>
    <xf numFmtId="0" fontId="310" fillId="44" borderId="1" xfId="0" applyFont="1" applyFill="1" applyBorder="1"/>
    <xf numFmtId="0" fontId="34" fillId="58" borderId="13" xfId="0" applyFont="1" applyFill="1" applyBorder="1"/>
    <xf numFmtId="0" fontId="126" fillId="44" borderId="13" xfId="0" applyFont="1" applyFill="1" applyBorder="1"/>
    <xf numFmtId="0" fontId="118" fillId="44" borderId="13" xfId="0" applyFont="1" applyFill="1" applyBorder="1"/>
    <xf numFmtId="0" fontId="310" fillId="44" borderId="7" xfId="1" applyFont="1" applyFill="1" applyBorder="1"/>
    <xf numFmtId="0" fontId="126" fillId="58" borderId="8" xfId="1" applyFont="1" applyFill="1" applyBorder="1"/>
    <xf numFmtId="0" fontId="118" fillId="58" borderId="9" xfId="0" applyFont="1" applyFill="1" applyBorder="1"/>
    <xf numFmtId="0" fontId="126" fillId="58" borderId="13" xfId="0" applyFont="1" applyFill="1" applyBorder="1"/>
    <xf numFmtId="0" fontId="34" fillId="38" borderId="8" xfId="0" applyFont="1" applyFill="1" applyBorder="1"/>
    <xf numFmtId="0" fontId="126" fillId="38" borderId="7" xfId="0" applyFont="1" applyFill="1" applyBorder="1"/>
    <xf numFmtId="0" fontId="310" fillId="38" borderId="8" xfId="0" applyFont="1" applyFill="1" applyBorder="1"/>
    <xf numFmtId="0" fontId="34" fillId="38" borderId="9" xfId="0" applyFont="1" applyFill="1" applyBorder="1"/>
    <xf numFmtId="0" fontId="308" fillId="38" borderId="12" xfId="0" applyFont="1" applyFill="1" applyBorder="1" applyAlignment="1">
      <alignment horizontal="center" vertical="center"/>
    </xf>
    <xf numFmtId="0" fontId="33" fillId="38" borderId="9" xfId="0" applyFont="1" applyFill="1" applyBorder="1" applyAlignment="1">
      <alignment horizontal="center"/>
    </xf>
    <xf numFmtId="0" fontId="33" fillId="38" borderId="12" xfId="0" applyFont="1" applyFill="1" applyBorder="1" applyAlignment="1">
      <alignment horizontal="center"/>
    </xf>
    <xf numFmtId="0" fontId="307" fillId="38" borderId="12" xfId="0" applyFont="1" applyFill="1" applyBorder="1" applyAlignment="1">
      <alignment horizontal="center"/>
    </xf>
    <xf numFmtId="1" fontId="33" fillId="38" borderId="10" xfId="0" applyNumberFormat="1" applyFont="1" applyFill="1" applyBorder="1" applyAlignment="1">
      <alignment horizontal="center" vertical="center"/>
    </xf>
    <xf numFmtId="1" fontId="33" fillId="38" borderId="12" xfId="0" applyNumberFormat="1" applyFont="1" applyFill="1" applyBorder="1" applyAlignment="1">
      <alignment horizontal="center" vertical="center"/>
    </xf>
    <xf numFmtId="1" fontId="307" fillId="38" borderId="11" xfId="0" applyNumberFormat="1" applyFont="1" applyFill="1" applyBorder="1" applyAlignment="1">
      <alignment horizontal="center" vertical="center"/>
    </xf>
    <xf numFmtId="0" fontId="33" fillId="38" borderId="13" xfId="0" applyFont="1" applyFill="1" applyBorder="1" applyAlignment="1">
      <alignment horizontal="center"/>
    </xf>
    <xf numFmtId="0" fontId="307" fillId="38" borderId="14" xfId="0" applyFont="1" applyFill="1" applyBorder="1" applyAlignment="1">
      <alignment horizontal="center"/>
    </xf>
    <xf numFmtId="0" fontId="118" fillId="38" borderId="8" xfId="0" applyFont="1" applyFill="1" applyBorder="1"/>
    <xf numFmtId="0" fontId="310" fillId="38" borderId="7" xfId="1" applyFont="1" applyFill="1" applyBorder="1"/>
    <xf numFmtId="0" fontId="33" fillId="0" borderId="31" xfId="0" applyFont="1" applyBorder="1" applyAlignment="1">
      <alignment horizontal="center"/>
    </xf>
    <xf numFmtId="0" fontId="33" fillId="58" borderId="10" xfId="0" applyFont="1" applyFill="1" applyBorder="1" applyAlignment="1">
      <alignment horizontal="center"/>
    </xf>
    <xf numFmtId="0" fontId="205" fillId="77" borderId="17" xfId="0" applyFont="1" applyFill="1" applyBorder="1" applyAlignment="1">
      <alignment vertical="top" wrapText="1"/>
    </xf>
    <xf numFmtId="49" fontId="356" fillId="78" borderId="15" xfId="0" applyNumberFormat="1" applyFont="1" applyFill="1" applyBorder="1" applyAlignment="1">
      <alignment horizontal="left"/>
    </xf>
    <xf numFmtId="49" fontId="347" fillId="78" borderId="12" xfId="0" applyNumberFormat="1" applyFont="1" applyFill="1" applyBorder="1" applyAlignment="1">
      <alignment horizontal="center"/>
    </xf>
    <xf numFmtId="49" fontId="347" fillId="78" borderId="2" xfId="0" applyNumberFormat="1" applyFont="1" applyFill="1" applyBorder="1" applyAlignment="1">
      <alignment horizontal="center"/>
    </xf>
    <xf numFmtId="49" fontId="347" fillId="78" borderId="3" xfId="0" applyNumberFormat="1" applyFont="1" applyFill="1" applyBorder="1" applyAlignment="1">
      <alignment horizontal="center"/>
    </xf>
    <xf numFmtId="49" fontId="356" fillId="78" borderId="13" xfId="0" applyNumberFormat="1" applyFont="1" applyFill="1" applyBorder="1" applyAlignment="1">
      <alignment horizontal="center"/>
    </xf>
    <xf numFmtId="49" fontId="356" fillId="78" borderId="58" xfId="0" applyNumberFormat="1" applyFont="1" applyFill="1" applyBorder="1" applyAlignment="1">
      <alignment horizontal="center"/>
    </xf>
    <xf numFmtId="49" fontId="356" fillId="78" borderId="46" xfId="0" applyNumberFormat="1" applyFont="1" applyFill="1" applyBorder="1" applyAlignment="1">
      <alignment horizontal="center"/>
    </xf>
    <xf numFmtId="49" fontId="101" fillId="78" borderId="15" xfId="0" applyNumberFormat="1" applyFont="1" applyFill="1" applyBorder="1" applyAlignment="1">
      <alignment horizontal="left"/>
    </xf>
    <xf numFmtId="49" fontId="347" fillId="78" borderId="10" xfId="0" applyNumberFormat="1" applyFont="1" applyFill="1" applyBorder="1" applyAlignment="1">
      <alignment horizontal="center"/>
    </xf>
    <xf numFmtId="49" fontId="356" fillId="78" borderId="75" xfId="0" applyNumberFormat="1" applyFont="1" applyFill="1" applyBorder="1" applyAlignment="1">
      <alignment horizontal="center"/>
    </xf>
    <xf numFmtId="49" fontId="356" fillId="78" borderId="12" xfId="0" applyNumberFormat="1" applyFont="1" applyFill="1" applyBorder="1" applyAlignment="1">
      <alignment horizontal="center"/>
    </xf>
    <xf numFmtId="49" fontId="347" fillId="78" borderId="11" xfId="0" applyNumberFormat="1" applyFont="1" applyFill="1" applyBorder="1" applyAlignment="1">
      <alignment horizontal="center"/>
    </xf>
    <xf numFmtId="49" fontId="356" fillId="78" borderId="2" xfId="0" applyNumberFormat="1" applyFont="1" applyFill="1" applyBorder="1" applyAlignment="1">
      <alignment horizontal="center"/>
    </xf>
    <xf numFmtId="49" fontId="0" fillId="5" borderId="36" xfId="0" applyNumberFormat="1" applyFill="1" applyBorder="1" applyAlignment="1">
      <alignment horizontal="center"/>
    </xf>
    <xf numFmtId="49" fontId="0" fillId="5" borderId="14" xfId="0" applyNumberFormat="1" applyFill="1" applyBorder="1" applyAlignment="1">
      <alignment horizontal="center"/>
    </xf>
    <xf numFmtId="49" fontId="24" fillId="28" borderId="58" xfId="0" applyNumberFormat="1" applyFont="1" applyFill="1" applyBorder="1" applyAlignment="1">
      <alignment horizontal="left"/>
    </xf>
    <xf numFmtId="49" fontId="24" fillId="28" borderId="4" xfId="0" applyNumberFormat="1" applyFont="1" applyFill="1" applyBorder="1" applyAlignment="1">
      <alignment horizontal="left"/>
    </xf>
    <xf numFmtId="49" fontId="154" fillId="2" borderId="58" xfId="0" applyNumberFormat="1" applyFont="1" applyFill="1" applyBorder="1" applyAlignment="1">
      <alignment horizontal="left" vertical="center"/>
    </xf>
    <xf numFmtId="0" fontId="356" fillId="13" borderId="11" xfId="0" applyFont="1" applyFill="1" applyBorder="1"/>
    <xf numFmtId="0" fontId="356" fillId="13" borderId="12" xfId="0" applyFont="1" applyFill="1" applyBorder="1"/>
    <xf numFmtId="49" fontId="171" fillId="79" borderId="69" xfId="0" applyNumberFormat="1" applyFont="1" applyFill="1" applyBorder="1" applyAlignment="1">
      <alignment horizontal="center" vertical="center"/>
    </xf>
    <xf numFmtId="49" fontId="171" fillId="79" borderId="8" xfId="0" applyNumberFormat="1" applyFont="1" applyFill="1" applyBorder="1" applyAlignment="1">
      <alignment horizontal="center" vertical="center"/>
    </xf>
    <xf numFmtId="49" fontId="171" fillId="79" borderId="8" xfId="0" applyNumberFormat="1" applyFont="1" applyFill="1" applyBorder="1" applyAlignment="1">
      <alignment horizontal="center" vertical="top"/>
    </xf>
    <xf numFmtId="49" fontId="171" fillId="79" borderId="69" xfId="0" quotePrefix="1" applyNumberFormat="1" applyFont="1" applyFill="1" applyBorder="1" applyAlignment="1">
      <alignment horizontal="center" vertical="top"/>
    </xf>
    <xf numFmtId="49" fontId="171" fillId="51" borderId="7" xfId="0" applyNumberFormat="1" applyFont="1" applyFill="1" applyBorder="1" applyAlignment="1">
      <alignment horizontal="center" vertical="center"/>
    </xf>
    <xf numFmtId="49" fontId="171" fillId="51" borderId="9" xfId="0" applyNumberFormat="1" applyFont="1" applyFill="1" applyBorder="1" applyAlignment="1">
      <alignment horizontal="center" vertical="center"/>
    </xf>
    <xf numFmtId="0" fontId="181" fillId="0" borderId="0" xfId="0" applyFont="1" applyAlignment="1">
      <alignment horizontal="center"/>
    </xf>
    <xf numFmtId="0" fontId="359" fillId="36" borderId="12" xfId="0" applyFont="1" applyFill="1" applyBorder="1" applyAlignment="1">
      <alignment horizontal="left" vertical="center"/>
    </xf>
    <xf numFmtId="0" fontId="359" fillId="48" borderId="13" xfId="0" applyFont="1" applyFill="1" applyBorder="1" applyAlignment="1">
      <alignment vertical="center"/>
    </xf>
    <xf numFmtId="0" fontId="359" fillId="36" borderId="15" xfId="0" applyFont="1" applyFill="1" applyBorder="1" applyAlignment="1">
      <alignment horizontal="center" vertical="center"/>
    </xf>
    <xf numFmtId="0" fontId="359" fillId="36" borderId="12" xfId="0" applyFont="1" applyFill="1" applyBorder="1" applyAlignment="1">
      <alignment vertical="center"/>
    </xf>
    <xf numFmtId="0" fontId="359" fillId="36" borderId="12" xfId="0" applyFont="1" applyFill="1" applyBorder="1" applyAlignment="1">
      <alignment horizontal="center" vertical="center"/>
    </xf>
    <xf numFmtId="0" fontId="359" fillId="48" borderId="14" xfId="0" applyFont="1" applyFill="1" applyBorder="1" applyAlignment="1">
      <alignment vertical="center"/>
    </xf>
    <xf numFmtId="0" fontId="359" fillId="0" borderId="0" xfId="0" applyFont="1" applyAlignment="1">
      <alignment vertical="center"/>
    </xf>
    <xf numFmtId="0" fontId="184" fillId="54" borderId="46" xfId="0" applyFont="1" applyFill="1" applyBorder="1" applyAlignment="1">
      <alignment horizontal="center" vertical="top"/>
    </xf>
    <xf numFmtId="49" fontId="185" fillId="13" borderId="2" xfId="0" applyNumberFormat="1" applyFont="1" applyFill="1" applyBorder="1" applyAlignment="1">
      <alignment horizontal="center"/>
    </xf>
    <xf numFmtId="0" fontId="185" fillId="13" borderId="3" xfId="0" applyFont="1" applyFill="1" applyBorder="1" applyAlignment="1">
      <alignment horizontal="left"/>
    </xf>
    <xf numFmtId="0" fontId="186" fillId="10" borderId="0" xfId="0" applyFont="1" applyFill="1" applyAlignment="1">
      <alignment horizontal="center"/>
    </xf>
    <xf numFmtId="0" fontId="184" fillId="54" borderId="58" xfId="0" applyFont="1" applyFill="1" applyBorder="1" applyAlignment="1">
      <alignment horizontal="center" vertical="top"/>
    </xf>
    <xf numFmtId="0" fontId="174" fillId="13" borderId="0" xfId="0" applyFont="1" applyFill="1" applyAlignment="1">
      <alignment horizontal="center"/>
    </xf>
    <xf numFmtId="0" fontId="172" fillId="13" borderId="14" xfId="0" applyFont="1" applyFill="1" applyBorder="1" applyAlignment="1">
      <alignment horizontal="center"/>
    </xf>
    <xf numFmtId="0" fontId="184" fillId="54" borderId="13" xfId="0" applyFont="1" applyFill="1" applyBorder="1" applyAlignment="1">
      <alignment horizontal="center" vertical="top"/>
    </xf>
    <xf numFmtId="0" fontId="186" fillId="10" borderId="14" xfId="0" applyFont="1" applyFill="1" applyBorder="1" applyAlignment="1">
      <alignment horizontal="left"/>
    </xf>
    <xf numFmtId="0" fontId="190" fillId="10" borderId="13" xfId="0" applyFont="1" applyFill="1" applyBorder="1"/>
    <xf numFmtId="49" fontId="188" fillId="0" borderId="4" xfId="0" applyNumberFormat="1" applyFont="1" applyBorder="1" applyAlignment="1">
      <alignment horizontal="center"/>
    </xf>
    <xf numFmtId="0" fontId="184" fillId="54" borderId="78" xfId="0" applyFont="1" applyFill="1" applyBorder="1" applyAlignment="1">
      <alignment horizontal="center" vertical="top"/>
    </xf>
    <xf numFmtId="0" fontId="184" fillId="54" borderId="20" xfId="0" applyFont="1" applyFill="1" applyBorder="1" applyAlignment="1">
      <alignment horizontal="center" vertical="top"/>
    </xf>
    <xf numFmtId="49" fontId="24" fillId="5" borderId="12" xfId="0" applyNumberFormat="1" applyFont="1" applyFill="1" applyBorder="1" applyAlignment="1">
      <alignment horizontal="center"/>
    </xf>
    <xf numFmtId="49" fontId="18" fillId="5" borderId="44" xfId="0" applyNumberFormat="1" applyFont="1" applyFill="1" applyBorder="1" applyAlignment="1">
      <alignment horizontal="center"/>
    </xf>
    <xf numFmtId="49" fontId="18" fillId="5" borderId="36" xfId="0" applyNumberFormat="1" applyFont="1" applyFill="1" applyBorder="1" applyAlignment="1">
      <alignment horizontal="center"/>
    </xf>
    <xf numFmtId="49" fontId="18" fillId="5" borderId="51" xfId="0" applyNumberFormat="1" applyFont="1" applyFill="1" applyBorder="1" applyAlignment="1">
      <alignment horizontal="center"/>
    </xf>
    <xf numFmtId="49" fontId="0" fillId="5" borderId="1" xfId="0" applyNumberFormat="1" applyFill="1" applyBorder="1" applyAlignment="1">
      <alignment horizontal="center"/>
    </xf>
    <xf numFmtId="49" fontId="271" fillId="5" borderId="2" xfId="0" applyNumberFormat="1" applyFont="1" applyFill="1" applyBorder="1" applyAlignment="1">
      <alignment horizontal="left"/>
    </xf>
    <xf numFmtId="49" fontId="0" fillId="5" borderId="2" xfId="0" applyNumberFormat="1" applyFill="1" applyBorder="1" applyAlignment="1">
      <alignment horizontal="center"/>
    </xf>
    <xf numFmtId="49" fontId="0" fillId="5" borderId="3" xfId="0" applyNumberFormat="1" applyFill="1" applyBorder="1" applyAlignment="1">
      <alignment horizontal="center"/>
    </xf>
    <xf numFmtId="49" fontId="0" fillId="5" borderId="11" xfId="0" applyNumberFormat="1" applyFill="1" applyBorder="1" applyAlignment="1">
      <alignment horizontal="center"/>
    </xf>
    <xf numFmtId="49" fontId="114" fillId="5" borderId="36" xfId="0" applyNumberFormat="1" applyFont="1" applyFill="1" applyBorder="1" applyAlignment="1">
      <alignment horizontal="left"/>
    </xf>
    <xf numFmtId="49" fontId="94" fillId="5" borderId="14" xfId="0" applyNumberFormat="1" applyFont="1" applyFill="1" applyBorder="1" applyAlignment="1">
      <alignment horizontal="center"/>
    </xf>
    <xf numFmtId="49" fontId="0" fillId="5" borderId="6" xfId="0" applyNumberFormat="1" applyFill="1" applyBorder="1" applyAlignment="1">
      <alignment horizontal="center"/>
    </xf>
    <xf numFmtId="49" fontId="271" fillId="5" borderId="1" xfId="0" applyNumberFormat="1" applyFont="1" applyFill="1" applyBorder="1" applyAlignment="1">
      <alignment horizontal="left"/>
    </xf>
    <xf numFmtId="49" fontId="271" fillId="5" borderId="3" xfId="0" applyNumberFormat="1" applyFont="1" applyFill="1" applyBorder="1" applyAlignment="1">
      <alignment horizontal="left"/>
    </xf>
    <xf numFmtId="49" fontId="271" fillId="5" borderId="15" xfId="0" applyNumberFormat="1" applyFont="1" applyFill="1" applyBorder="1" applyAlignment="1">
      <alignment horizontal="left"/>
    </xf>
    <xf numFmtId="0" fontId="196" fillId="52" borderId="5" xfId="0" applyFont="1" applyFill="1" applyBorder="1"/>
    <xf numFmtId="0" fontId="207" fillId="2" borderId="1" xfId="0" applyFont="1" applyFill="1" applyBorder="1" applyAlignment="1">
      <alignment horizontal="left" vertical="center"/>
    </xf>
    <xf numFmtId="0" fontId="355" fillId="0" borderId="15" xfId="0" applyFont="1" applyBorder="1" applyAlignment="1">
      <alignment horizontal="left" vertical="center" wrapText="1"/>
    </xf>
    <xf numFmtId="0" fontId="363" fillId="0" borderId="0" xfId="0" applyFont="1"/>
    <xf numFmtId="0" fontId="363" fillId="0" borderId="14" xfId="0" applyFont="1" applyBorder="1"/>
    <xf numFmtId="0" fontId="363" fillId="0" borderId="0" xfId="0" applyFont="1" applyAlignment="1">
      <alignment horizontal="left"/>
    </xf>
    <xf numFmtId="0" fontId="363" fillId="0" borderId="14" xfId="0" applyFont="1" applyBorder="1" applyAlignment="1">
      <alignment horizontal="left"/>
    </xf>
    <xf numFmtId="0" fontId="363" fillId="0" borderId="5" xfId="0" applyFont="1" applyBorder="1" applyAlignment="1">
      <alignment horizontal="left"/>
    </xf>
    <xf numFmtId="0" fontId="363" fillId="0" borderId="6" xfId="0" applyFont="1" applyBorder="1" applyAlignment="1">
      <alignment horizontal="left"/>
    </xf>
    <xf numFmtId="16" fontId="355" fillId="0" borderId="9" xfId="0" applyNumberFormat="1" applyFont="1" applyBorder="1" applyAlignment="1">
      <alignment horizontal="left" vertical="center" wrapText="1"/>
    </xf>
    <xf numFmtId="16" fontId="355" fillId="0" borderId="8" xfId="0" applyNumberFormat="1" applyFont="1" applyBorder="1" applyAlignment="1">
      <alignment horizontal="left" vertical="center" wrapText="1"/>
    </xf>
    <xf numFmtId="16" fontId="355" fillId="0" borderId="10" xfId="0" applyNumberFormat="1" applyFont="1" applyBorder="1" applyAlignment="1">
      <alignment horizontal="left" vertical="center" wrapText="1"/>
    </xf>
    <xf numFmtId="0" fontId="194" fillId="46" borderId="14" xfId="0" applyFont="1" applyFill="1" applyBorder="1"/>
    <xf numFmtId="0" fontId="193" fillId="46" borderId="4" xfId="0" applyFont="1" applyFill="1" applyBorder="1"/>
    <xf numFmtId="0" fontId="191" fillId="5" borderId="5" xfId="0" applyFont="1" applyFill="1" applyBorder="1" applyAlignment="1">
      <alignment horizontal="center" vertical="center"/>
    </xf>
    <xf numFmtId="0" fontId="109" fillId="5" borderId="0" xfId="0" applyFont="1" applyFill="1" applyAlignment="1">
      <alignment horizontal="left"/>
    </xf>
    <xf numFmtId="0" fontId="362" fillId="5" borderId="0" xfId="0" applyFont="1" applyFill="1"/>
    <xf numFmtId="0" fontId="222" fillId="5" borderId="0" xfId="0" applyFont="1" applyFill="1"/>
    <xf numFmtId="16" fontId="241" fillId="5" borderId="0" xfId="0" applyNumberFormat="1" applyFont="1" applyFill="1" applyAlignment="1">
      <alignment horizontal="left" vertical="center" wrapText="1"/>
    </xf>
    <xf numFmtId="0" fontId="193" fillId="5" borderId="0" xfId="0" applyFont="1" applyFill="1" applyAlignment="1">
      <alignment horizontal="left"/>
    </xf>
    <xf numFmtId="0" fontId="196" fillId="52" borderId="5" xfId="0" applyFont="1" applyFill="1" applyBorder="1" applyAlignment="1">
      <alignment horizontal="center"/>
    </xf>
    <xf numFmtId="49" fontId="186" fillId="10" borderId="13" xfId="0" applyNumberFormat="1" applyFont="1" applyFill="1" applyBorder="1" applyAlignment="1">
      <alignment horizontal="center"/>
    </xf>
    <xf numFmtId="49" fontId="171" fillId="0" borderId="7" xfId="0" applyNumberFormat="1" applyFont="1" applyBorder="1" applyAlignment="1">
      <alignment horizontal="center" vertical="center"/>
    </xf>
    <xf numFmtId="1" fontId="119" fillId="76" borderId="4" xfId="0" applyNumberFormat="1" applyFont="1" applyFill="1" applyBorder="1" applyAlignment="1">
      <alignment horizontal="center" vertical="center"/>
    </xf>
    <xf numFmtId="1" fontId="132" fillId="76" borderId="30" xfId="0" applyNumberFormat="1" applyFont="1" applyFill="1" applyBorder="1" applyAlignment="1">
      <alignment horizontal="center" vertical="center"/>
    </xf>
    <xf numFmtId="0" fontId="257" fillId="37" borderId="62" xfId="0" applyFont="1" applyFill="1" applyBorder="1" applyAlignment="1">
      <alignment horizontal="right" vertical="center" wrapText="1"/>
    </xf>
    <xf numFmtId="0" fontId="364" fillId="37" borderId="62" xfId="0" applyFont="1" applyFill="1" applyBorder="1" applyAlignment="1">
      <alignment horizontal="right" vertical="center" wrapText="1"/>
    </xf>
    <xf numFmtId="0" fontId="310" fillId="0" borderId="47" xfId="0" applyFont="1" applyBorder="1" applyAlignment="1">
      <alignment horizontal="center"/>
    </xf>
    <xf numFmtId="0" fontId="106" fillId="75" borderId="10" xfId="0" applyFont="1" applyFill="1" applyBorder="1" applyAlignment="1">
      <alignment horizontal="center" vertical="center"/>
    </xf>
    <xf numFmtId="16" fontId="121" fillId="75" borderId="12" xfId="0" applyNumberFormat="1" applyFont="1" applyFill="1" applyBorder="1" applyAlignment="1">
      <alignment horizontal="center" vertical="center"/>
    </xf>
    <xf numFmtId="0" fontId="308" fillId="75" borderId="11" xfId="0" applyFont="1" applyFill="1" applyBorder="1" applyAlignment="1">
      <alignment horizontal="center" vertical="center"/>
    </xf>
    <xf numFmtId="0" fontId="85" fillId="75" borderId="10" xfId="0" applyFont="1" applyFill="1" applyBorder="1" applyAlignment="1">
      <alignment horizontal="center" vertical="center"/>
    </xf>
    <xf numFmtId="0" fontId="308" fillId="75" borderId="12" xfId="0" applyFont="1" applyFill="1" applyBorder="1" applyAlignment="1">
      <alignment horizontal="center" vertical="center"/>
    </xf>
    <xf numFmtId="16" fontId="121" fillId="75" borderId="15" xfId="0" applyNumberFormat="1" applyFont="1" applyFill="1" applyBorder="1" applyAlignment="1">
      <alignment horizontal="center" vertical="center"/>
    </xf>
    <xf numFmtId="0" fontId="308" fillId="75" borderId="11" xfId="0" applyFont="1" applyFill="1" applyBorder="1" applyAlignment="1">
      <alignment horizontal="center"/>
    </xf>
    <xf numFmtId="16" fontId="222" fillId="75" borderId="12" xfId="0" applyNumberFormat="1" applyFont="1" applyFill="1" applyBorder="1" applyAlignment="1">
      <alignment horizontal="left" vertical="center"/>
    </xf>
    <xf numFmtId="1" fontId="33" fillId="75" borderId="15" xfId="0" applyNumberFormat="1" applyFont="1" applyFill="1" applyBorder="1" applyAlignment="1">
      <alignment horizontal="center" vertical="center"/>
    </xf>
    <xf numFmtId="1" fontId="307" fillId="75" borderId="11" xfId="0" applyNumberFormat="1" applyFont="1" applyFill="1" applyBorder="1" applyAlignment="1">
      <alignment horizontal="center" vertical="center"/>
    </xf>
    <xf numFmtId="0" fontId="126" fillId="75" borderId="7" xfId="0" applyFont="1" applyFill="1" applyBorder="1"/>
    <xf numFmtId="0" fontId="118" fillId="75" borderId="8" xfId="0" applyFont="1" applyFill="1" applyBorder="1"/>
    <xf numFmtId="0" fontId="108" fillId="58" borderId="10" xfId="1" applyFont="1" applyFill="1" applyBorder="1" applyAlignment="1">
      <alignment horizontal="center" vertical="center"/>
    </xf>
    <xf numFmtId="16" fontId="121" fillId="58" borderId="15" xfId="0" applyNumberFormat="1" applyFont="1" applyFill="1" applyBorder="1" applyAlignment="1">
      <alignment horizontal="center" vertical="center"/>
    </xf>
    <xf numFmtId="0" fontId="33" fillId="58" borderId="7" xfId="1" applyFont="1" applyFill="1" applyBorder="1" applyAlignment="1">
      <alignment horizontal="center"/>
    </xf>
    <xf numFmtId="0" fontId="33" fillId="58" borderId="1" xfId="0" applyFont="1" applyFill="1" applyBorder="1" applyAlignment="1">
      <alignment horizontal="center"/>
    </xf>
    <xf numFmtId="0" fontId="307" fillId="58" borderId="3" xfId="0" applyFont="1" applyFill="1" applyBorder="1" applyAlignment="1">
      <alignment horizontal="center"/>
    </xf>
    <xf numFmtId="0" fontId="85" fillId="28" borderId="15" xfId="0" applyFont="1" applyFill="1" applyBorder="1" applyAlignment="1">
      <alignment horizontal="left" vertical="center"/>
    </xf>
    <xf numFmtId="0" fontId="34" fillId="28" borderId="9" xfId="0" applyFont="1" applyFill="1" applyBorder="1" applyAlignment="1">
      <alignment horizontal="center"/>
    </xf>
    <xf numFmtId="0" fontId="192" fillId="5" borderId="17" xfId="0" applyFont="1" applyFill="1" applyBorder="1" applyAlignment="1">
      <alignment horizontal="center" vertical="center"/>
    </xf>
    <xf numFmtId="0" fontId="192" fillId="5" borderId="26" xfId="0" applyFont="1" applyFill="1" applyBorder="1" applyAlignment="1">
      <alignment horizontal="center" vertical="center"/>
    </xf>
    <xf numFmtId="0" fontId="192" fillId="5" borderId="56" xfId="0" applyFont="1" applyFill="1" applyBorder="1" applyAlignment="1">
      <alignment horizontal="center" vertical="center"/>
    </xf>
    <xf numFmtId="0" fontId="191" fillId="0" borderId="4" xfId="0" applyFont="1" applyBorder="1" applyAlignment="1">
      <alignment horizontal="center"/>
    </xf>
    <xf numFmtId="0" fontId="191" fillId="0" borderId="5" xfId="0" applyFont="1" applyBorder="1" applyAlignment="1">
      <alignment horizontal="left"/>
    </xf>
    <xf numFmtId="0" fontId="192" fillId="0" borderId="5" xfId="0" applyFont="1" applyBorder="1" applyAlignment="1">
      <alignment horizontal="center"/>
    </xf>
    <xf numFmtId="0" fontId="191" fillId="76" borderId="5" xfId="0" applyFont="1" applyFill="1" applyBorder="1" applyAlignment="1">
      <alignment horizontal="left"/>
    </xf>
    <xf numFmtId="0" fontId="191" fillId="5" borderId="5" xfId="0" applyFont="1" applyFill="1" applyBorder="1" applyAlignment="1">
      <alignment horizontal="left"/>
    </xf>
    <xf numFmtId="0" fontId="191" fillId="76" borderId="5" xfId="0" applyFont="1" applyFill="1" applyBorder="1" applyAlignment="1">
      <alignment horizontal="center"/>
    </xf>
    <xf numFmtId="0" fontId="191" fillId="76" borderId="6" xfId="0" applyFont="1" applyFill="1" applyBorder="1" applyAlignment="1">
      <alignment horizontal="left"/>
    </xf>
    <xf numFmtId="0" fontId="192" fillId="52" borderId="12" xfId="0" applyFont="1" applyFill="1" applyBorder="1" applyAlignment="1">
      <alignment horizontal="center"/>
    </xf>
    <xf numFmtId="0" fontId="192" fillId="52" borderId="12" xfId="0" applyFont="1" applyFill="1" applyBorder="1"/>
    <xf numFmtId="0" fontId="191" fillId="52" borderId="11" xfId="0" applyFont="1" applyFill="1" applyBorder="1"/>
    <xf numFmtId="0" fontId="356" fillId="5" borderId="0" xfId="0" applyFont="1" applyFill="1" applyAlignment="1">
      <alignment horizontal="center"/>
    </xf>
    <xf numFmtId="0" fontId="324" fillId="5" borderId="7" xfId="0" applyFont="1" applyFill="1" applyBorder="1" applyAlignment="1">
      <alignment horizontal="center"/>
    </xf>
    <xf numFmtId="49" fontId="324" fillId="5" borderId="10" xfId="0" applyNumberFormat="1" applyFont="1" applyFill="1" applyBorder="1" applyAlignment="1">
      <alignment horizontal="center"/>
    </xf>
    <xf numFmtId="49" fontId="24" fillId="0" borderId="45" xfId="0" applyNumberFormat="1" applyFont="1" applyBorder="1" applyAlignment="1">
      <alignment horizontal="center"/>
    </xf>
    <xf numFmtId="49" fontId="94" fillId="0" borderId="38" xfId="0" applyNumberFormat="1" applyFont="1" applyBorder="1" applyAlignment="1">
      <alignment horizontal="left"/>
    </xf>
    <xf numFmtId="49" fontId="324" fillId="13" borderId="12" xfId="0" applyNumberFormat="1" applyFont="1" applyFill="1" applyBorder="1" applyAlignment="1">
      <alignment horizontal="center"/>
    </xf>
    <xf numFmtId="49" fontId="324" fillId="13" borderId="11" xfId="0" applyNumberFormat="1" applyFont="1" applyFill="1" applyBorder="1" applyAlignment="1">
      <alignment horizontal="center"/>
    </xf>
    <xf numFmtId="0" fontId="365" fillId="13" borderId="15" xfId="0" applyFont="1" applyFill="1" applyBorder="1" applyAlignment="1">
      <alignment horizontal="left"/>
    </xf>
    <xf numFmtId="49" fontId="157" fillId="13" borderId="1" xfId="0" applyNumberFormat="1" applyFont="1" applyFill="1" applyBorder="1" applyAlignment="1">
      <alignment horizontal="left"/>
    </xf>
    <xf numFmtId="49" fontId="347" fillId="13" borderId="2" xfId="0" applyNumberFormat="1" applyFont="1" applyFill="1" applyBorder="1" applyAlignment="1">
      <alignment horizontal="left"/>
    </xf>
    <xf numFmtId="49" fontId="347" fillId="13" borderId="12" xfId="0" applyNumberFormat="1" applyFont="1" applyFill="1" applyBorder="1" applyAlignment="1">
      <alignment horizontal="left"/>
    </xf>
    <xf numFmtId="49" fontId="324" fillId="13" borderId="12" xfId="0" applyNumberFormat="1" applyFont="1" applyFill="1" applyBorder="1" applyAlignment="1">
      <alignment horizontal="left"/>
    </xf>
    <xf numFmtId="49" fontId="24" fillId="38" borderId="31" xfId="0" applyNumberFormat="1" applyFont="1" applyFill="1" applyBorder="1" applyAlignment="1">
      <alignment horizontal="center"/>
    </xf>
    <xf numFmtId="49" fontId="24" fillId="38" borderId="30" xfId="0" applyNumberFormat="1" applyFont="1" applyFill="1" applyBorder="1" applyAlignment="1">
      <alignment horizontal="center"/>
    </xf>
    <xf numFmtId="49" fontId="24" fillId="38" borderId="58" xfId="0" applyNumberFormat="1" applyFont="1" applyFill="1" applyBorder="1" applyAlignment="1">
      <alignment horizontal="center"/>
    </xf>
    <xf numFmtId="49" fontId="94" fillId="38" borderId="35" xfId="0" applyNumberFormat="1" applyFont="1" applyFill="1" applyBorder="1" applyAlignment="1">
      <alignment horizontal="left"/>
    </xf>
    <xf numFmtId="49" fontId="24" fillId="38" borderId="45" xfId="0" applyNumberFormat="1" applyFont="1" applyFill="1" applyBorder="1" applyAlignment="1">
      <alignment horizontal="center"/>
    </xf>
    <xf numFmtId="49" fontId="24" fillId="38" borderId="38" xfId="0" applyNumberFormat="1" applyFont="1" applyFill="1" applyBorder="1" applyAlignment="1">
      <alignment horizontal="center"/>
    </xf>
    <xf numFmtId="49" fontId="94" fillId="10" borderId="19" xfId="0" applyNumberFormat="1" applyFont="1" applyFill="1" applyBorder="1" applyAlignment="1">
      <alignment horizontal="left"/>
    </xf>
    <xf numFmtId="49" fontId="94" fillId="10" borderId="25" xfId="0" applyNumberFormat="1" applyFont="1" applyFill="1" applyBorder="1" applyAlignment="1">
      <alignment horizontal="left"/>
    </xf>
    <xf numFmtId="49" fontId="94" fillId="10" borderId="0" xfId="0" applyNumberFormat="1" applyFont="1" applyFill="1" applyAlignment="1">
      <alignment horizontal="center"/>
    </xf>
    <xf numFmtId="49" fontId="347" fillId="13" borderId="11" xfId="0" applyNumberFormat="1" applyFont="1" applyFill="1" applyBorder="1" applyAlignment="1">
      <alignment horizontal="center"/>
    </xf>
    <xf numFmtId="49" fontId="114" fillId="5" borderId="5" xfId="0" applyNumberFormat="1" applyFont="1" applyFill="1" applyBorder="1" applyAlignment="1">
      <alignment horizontal="left"/>
    </xf>
    <xf numFmtId="0" fontId="34" fillId="28" borderId="9" xfId="0" applyFont="1" applyFill="1" applyBorder="1"/>
    <xf numFmtId="0" fontId="307" fillId="38" borderId="0" xfId="0" applyFont="1" applyFill="1" applyAlignment="1">
      <alignment horizontal="center"/>
    </xf>
    <xf numFmtId="0" fontId="33" fillId="38" borderId="0" xfId="0" applyFont="1" applyFill="1" applyAlignment="1">
      <alignment horizontal="center"/>
    </xf>
    <xf numFmtId="0" fontId="34" fillId="28" borderId="9" xfId="0" applyFont="1" applyFill="1" applyBorder="1" applyAlignment="1">
      <alignment horizontal="left"/>
    </xf>
    <xf numFmtId="0" fontId="118" fillId="28" borderId="9" xfId="0" applyFont="1" applyFill="1" applyBorder="1" applyAlignment="1">
      <alignment horizontal="left"/>
    </xf>
    <xf numFmtId="0" fontId="24" fillId="28" borderId="12" xfId="0" applyFont="1" applyFill="1" applyBorder="1" applyAlignment="1">
      <alignment horizontal="center" vertical="center"/>
    </xf>
    <xf numFmtId="0" fontId="0" fillId="28" borderId="11" xfId="0" applyFill="1" applyBorder="1" applyAlignment="1">
      <alignment horizontal="center" vertical="center"/>
    </xf>
    <xf numFmtId="0" fontId="34" fillId="28" borderId="7" xfId="0" applyFont="1" applyFill="1" applyBorder="1" applyAlignment="1">
      <alignment horizontal="left"/>
    </xf>
    <xf numFmtId="0" fontId="34" fillId="28" borderId="7" xfId="0" applyFont="1" applyFill="1" applyBorder="1" applyAlignment="1">
      <alignment horizontal="center"/>
    </xf>
    <xf numFmtId="0" fontId="108" fillId="28" borderId="15" xfId="0" applyFont="1" applyFill="1" applyBorder="1" applyAlignment="1">
      <alignment horizontal="left" vertical="center"/>
    </xf>
    <xf numFmtId="0" fontId="118" fillId="28" borderId="7" xfId="0" applyFont="1" applyFill="1" applyBorder="1" applyAlignment="1">
      <alignment horizontal="left"/>
    </xf>
    <xf numFmtId="0" fontId="33" fillId="44" borderId="10" xfId="0" applyFont="1" applyFill="1" applyBorder="1" applyAlignment="1">
      <alignment horizontal="center"/>
    </xf>
    <xf numFmtId="0" fontId="35" fillId="0" borderId="10" xfId="0" applyFont="1" applyBorder="1" applyAlignment="1">
      <alignment horizontal="center"/>
    </xf>
    <xf numFmtId="0" fontId="33" fillId="28" borderId="8" xfId="0" applyFont="1" applyFill="1" applyBorder="1" applyAlignment="1">
      <alignment horizontal="center"/>
    </xf>
    <xf numFmtId="16" fontId="24" fillId="28" borderId="12" xfId="0" applyNumberFormat="1" applyFont="1" applyFill="1" applyBorder="1" applyAlignment="1">
      <alignment horizontal="left" vertical="center"/>
    </xf>
    <xf numFmtId="0" fontId="0" fillId="28" borderId="11" xfId="0" applyFill="1" applyBorder="1" applyAlignment="1">
      <alignment horizontal="left"/>
    </xf>
    <xf numFmtId="0" fontId="308" fillId="58" borderId="12" xfId="0" applyFont="1" applyFill="1" applyBorder="1" applyAlignment="1">
      <alignment horizontal="center"/>
    </xf>
    <xf numFmtId="0" fontId="33" fillId="75" borderId="4" xfId="0" applyFont="1" applyFill="1" applyBorder="1" applyAlignment="1">
      <alignment horizontal="center"/>
    </xf>
    <xf numFmtId="0" fontId="307" fillId="75" borderId="6" xfId="0" applyFont="1" applyFill="1" applyBorder="1" applyAlignment="1">
      <alignment horizontal="center"/>
    </xf>
    <xf numFmtId="0" fontId="33" fillId="44" borderId="4" xfId="0" applyFont="1" applyFill="1" applyBorder="1" applyAlignment="1">
      <alignment horizontal="center"/>
    </xf>
    <xf numFmtId="0" fontId="307" fillId="44" borderId="6" xfId="0" applyFont="1" applyFill="1" applyBorder="1" applyAlignment="1">
      <alignment horizontal="center"/>
    </xf>
    <xf numFmtId="49" fontId="269" fillId="2" borderId="45" xfId="0" applyNumberFormat="1" applyFont="1" applyFill="1" applyBorder="1" applyAlignment="1">
      <alignment horizontal="left"/>
    </xf>
    <xf numFmtId="49" fontId="94" fillId="2" borderId="23" xfId="0" applyNumberFormat="1" applyFont="1" applyFill="1" applyBorder="1" applyAlignment="1">
      <alignment horizontal="left"/>
    </xf>
    <xf numFmtId="49" fontId="94" fillId="2" borderId="39" xfId="0" applyNumberFormat="1" applyFont="1" applyFill="1" applyBorder="1" applyAlignment="1">
      <alignment horizontal="left"/>
    </xf>
    <xf numFmtId="49" fontId="24" fillId="13" borderId="2" xfId="0" applyNumberFormat="1" applyFont="1" applyFill="1" applyBorder="1" applyAlignment="1">
      <alignment horizontal="center"/>
    </xf>
    <xf numFmtId="49" fontId="0" fillId="0" borderId="3" xfId="0" applyNumberFormat="1" applyBorder="1" applyAlignment="1">
      <alignment horizontal="left"/>
    </xf>
    <xf numFmtId="49" fontId="271" fillId="5" borderId="1" xfId="0" applyNumberFormat="1" applyFont="1" applyFill="1" applyBorder="1" applyAlignment="1">
      <alignment horizontal="center"/>
    </xf>
    <xf numFmtId="0" fontId="367" fillId="25" borderId="21" xfId="0" applyFont="1" applyFill="1" applyBorder="1" applyAlignment="1">
      <alignment vertical="top" wrapText="1"/>
    </xf>
    <xf numFmtId="0" fontId="105" fillId="22" borderId="17" xfId="0" applyFont="1" applyFill="1" applyBorder="1" applyAlignment="1">
      <alignment horizontal="left" vertical="top" wrapText="1"/>
    </xf>
    <xf numFmtId="0" fontId="310" fillId="5" borderId="30" xfId="0" applyFont="1" applyFill="1" applyBorder="1" applyAlignment="1">
      <alignment horizontal="center"/>
    </xf>
    <xf numFmtId="0" fontId="310" fillId="5" borderId="38" xfId="0" applyFont="1" applyFill="1" applyBorder="1" applyAlignment="1">
      <alignment horizontal="center"/>
    </xf>
    <xf numFmtId="0" fontId="310" fillId="5" borderId="49" xfId="0" applyFont="1" applyFill="1" applyBorder="1" applyAlignment="1">
      <alignment horizontal="center"/>
    </xf>
    <xf numFmtId="0" fontId="126" fillId="5" borderId="29" xfId="0" applyFont="1" applyFill="1" applyBorder="1" applyAlignment="1">
      <alignment horizontal="center"/>
    </xf>
    <xf numFmtId="0" fontId="244" fillId="2" borderId="15" xfId="0" applyFont="1" applyFill="1" applyBorder="1" applyAlignment="1">
      <alignment horizontal="left" vertical="center"/>
    </xf>
    <xf numFmtId="0" fontId="103" fillId="2" borderId="12" xfId="0" applyFont="1" applyFill="1" applyBorder="1" applyAlignment="1">
      <alignment horizontal="left"/>
    </xf>
    <xf numFmtId="0" fontId="103" fillId="2" borderId="11" xfId="0" applyFont="1" applyFill="1" applyBorder="1" applyAlignment="1">
      <alignment horizontal="left"/>
    </xf>
    <xf numFmtId="0" fontId="296" fillId="0" borderId="0" xfId="0" applyFont="1" applyAlignment="1">
      <alignment horizontal="left"/>
    </xf>
    <xf numFmtId="0" fontId="295" fillId="0" borderId="15" xfId="0" applyFont="1" applyBorder="1" applyAlignment="1">
      <alignment horizontal="left" vertical="center"/>
    </xf>
    <xf numFmtId="0" fontId="235" fillId="0" borderId="12" xfId="0" applyFont="1" applyBorder="1" applyAlignment="1">
      <alignment horizontal="left"/>
    </xf>
    <xf numFmtId="0" fontId="235" fillId="0" borderId="11" xfId="0" applyFont="1" applyBorder="1" applyAlignment="1">
      <alignment horizontal="left"/>
    </xf>
    <xf numFmtId="0" fontId="235" fillId="0" borderId="11" xfId="0" applyFont="1" applyBorder="1"/>
    <xf numFmtId="0" fontId="368" fillId="0" borderId="0" xfId="0" applyFont="1" applyAlignment="1">
      <alignment horizontal="left" vertical="center"/>
    </xf>
    <xf numFmtId="0" fontId="309" fillId="0" borderId="0" xfId="0" applyFont="1" applyAlignment="1">
      <alignment horizontal="left"/>
    </xf>
    <xf numFmtId="0" fontId="222" fillId="0" borderId="12" xfId="0" applyFont="1" applyBorder="1" applyAlignment="1">
      <alignment horizontal="left"/>
    </xf>
    <xf numFmtId="0" fontId="222" fillId="0" borderId="15" xfId="0" applyFont="1" applyBorder="1" applyAlignment="1">
      <alignment horizontal="left"/>
    </xf>
    <xf numFmtId="0" fontId="249" fillId="0" borderId="15" xfId="0" applyFont="1" applyBorder="1" applyAlignment="1">
      <alignment horizontal="left" vertical="center"/>
    </xf>
    <xf numFmtId="0" fontId="149" fillId="0" borderId="12" xfId="0" applyFont="1" applyBorder="1" applyAlignment="1">
      <alignment horizontal="left"/>
    </xf>
    <xf numFmtId="0" fontId="246" fillId="0" borderId="10" xfId="0" applyFont="1" applyBorder="1" applyAlignment="1">
      <alignment horizontal="left" vertical="center"/>
    </xf>
    <xf numFmtId="0" fontId="371" fillId="2" borderId="15" xfId="0" applyFont="1" applyFill="1" applyBorder="1" applyAlignment="1">
      <alignment horizontal="left" vertical="center"/>
    </xf>
    <xf numFmtId="0" fontId="33" fillId="0" borderId="15" xfId="0" applyFont="1" applyBorder="1" applyAlignment="1">
      <alignment horizontal="left" vertical="center"/>
    </xf>
    <xf numFmtId="0" fontId="33" fillId="0" borderId="12" xfId="0" applyFont="1" applyBorder="1" applyAlignment="1">
      <alignment horizontal="left" vertical="center"/>
    </xf>
    <xf numFmtId="0" fontId="149" fillId="0" borderId="12" xfId="0" applyFont="1" applyBorder="1" applyAlignment="1">
      <alignment horizontal="left" vertical="center"/>
    </xf>
    <xf numFmtId="0" fontId="149" fillId="0" borderId="11" xfId="0" applyFont="1" applyBorder="1" applyAlignment="1">
      <alignment horizontal="left" vertical="center"/>
    </xf>
    <xf numFmtId="0" fontId="149" fillId="0" borderId="10" xfId="0" applyFont="1" applyBorder="1" applyAlignment="1">
      <alignment horizontal="left" vertical="center"/>
    </xf>
    <xf numFmtId="0" fontId="373" fillId="0" borderId="15" xfId="0" applyFont="1" applyBorder="1"/>
    <xf numFmtId="0" fontId="235" fillId="0" borderId="87" xfId="0" applyFont="1" applyBorder="1" applyAlignment="1">
      <alignment horizontal="left"/>
    </xf>
    <xf numFmtId="0" fontId="45" fillId="0" borderId="1" xfId="0" applyFont="1" applyBorder="1" applyAlignment="1">
      <alignment horizontal="left" vertical="center"/>
    </xf>
    <xf numFmtId="0" fontId="96" fillId="0" borderId="3" xfId="0" applyFont="1" applyBorder="1" applyAlignment="1">
      <alignment horizontal="left"/>
    </xf>
    <xf numFmtId="0" fontId="45" fillId="0" borderId="4" xfId="0" applyFont="1" applyBorder="1" applyAlignment="1">
      <alignment horizontal="left" vertical="center"/>
    </xf>
    <xf numFmtId="0" fontId="96" fillId="0" borderId="6" xfId="0" applyFont="1" applyBorder="1" applyAlignment="1">
      <alignment horizontal="left"/>
    </xf>
    <xf numFmtId="0" fontId="374" fillId="0" borderId="15" xfId="0" applyFont="1" applyBorder="1" applyAlignment="1">
      <alignment horizontal="left" vertical="center"/>
    </xf>
    <xf numFmtId="0" fontId="288" fillId="0" borderId="15" xfId="0" applyFont="1" applyBorder="1"/>
    <xf numFmtId="0" fontId="288" fillId="0" borderId="12" xfId="0" applyFont="1" applyBorder="1" applyAlignment="1">
      <alignment horizontal="left"/>
    </xf>
    <xf numFmtId="0" fontId="375" fillId="2" borderId="15" xfId="0" applyFont="1" applyFill="1" applyBorder="1"/>
    <xf numFmtId="0" fontId="288" fillId="0" borderId="11" xfId="0" applyFont="1" applyBorder="1" applyAlignment="1">
      <alignment horizontal="left"/>
    </xf>
    <xf numFmtId="0" fontId="376" fillId="0" borderId="0" xfId="0" applyFont="1" applyAlignment="1">
      <alignment horizontal="left" vertical="center"/>
    </xf>
    <xf numFmtId="0" fontId="182" fillId="0" borderId="15" xfId="0" applyFont="1" applyBorder="1" applyAlignment="1">
      <alignment horizontal="left" vertical="center"/>
    </xf>
    <xf numFmtId="0" fontId="288" fillId="0" borderId="11" xfId="0" applyFont="1" applyBorder="1"/>
    <xf numFmtId="0" fontId="288" fillId="0" borderId="15" xfId="0" applyFont="1" applyBorder="1" applyAlignment="1">
      <alignment horizontal="left"/>
    </xf>
    <xf numFmtId="0" fontId="235" fillId="0" borderId="17" xfId="0" applyFont="1" applyBorder="1" applyAlignment="1">
      <alignment horizontal="left"/>
    </xf>
    <xf numFmtId="0" fontId="235" fillId="0" borderId="85" xfId="0" applyFont="1" applyBorder="1" applyAlignment="1">
      <alignment horizontal="left"/>
    </xf>
    <xf numFmtId="0" fontId="109" fillId="2" borderId="11" xfId="0" applyFont="1" applyFill="1" applyBorder="1" applyAlignment="1">
      <alignment horizontal="left"/>
    </xf>
    <xf numFmtId="0" fontId="235" fillId="0" borderId="15" xfId="0" applyFont="1" applyBorder="1"/>
    <xf numFmtId="0" fontId="235" fillId="0" borderId="12" xfId="0" applyFont="1" applyBorder="1"/>
    <xf numFmtId="0" fontId="284" fillId="43" borderId="15" xfId="0" applyFont="1" applyFill="1" applyBorder="1" applyAlignment="1">
      <alignment horizontal="left" vertical="center"/>
    </xf>
    <xf numFmtId="0" fontId="226" fillId="43" borderId="12" xfId="0" applyFont="1" applyFill="1" applyBorder="1" applyAlignment="1">
      <alignment horizontal="left"/>
    </xf>
    <xf numFmtId="0" fontId="250" fillId="0" borderId="0" xfId="0" applyFont="1"/>
    <xf numFmtId="0" fontId="126" fillId="5" borderId="42" xfId="0" applyFont="1" applyFill="1" applyBorder="1" applyAlignment="1">
      <alignment horizontal="center"/>
    </xf>
    <xf numFmtId="2" fontId="24" fillId="46" borderId="42" xfId="0" applyNumberFormat="1" applyFont="1" applyFill="1" applyBorder="1" applyAlignment="1">
      <alignment horizontal="center" vertical="center"/>
    </xf>
    <xf numFmtId="2" fontId="34" fillId="46" borderId="41" xfId="0" applyNumberFormat="1" applyFont="1" applyFill="1" applyBorder="1" applyAlignment="1">
      <alignment horizontal="center" vertical="center"/>
    </xf>
    <xf numFmtId="0" fontId="126" fillId="5" borderId="104" xfId="0" applyFont="1" applyFill="1" applyBorder="1" applyAlignment="1">
      <alignment horizontal="center"/>
    </xf>
    <xf numFmtId="0" fontId="310" fillId="5" borderId="71" xfId="0" applyFont="1" applyFill="1" applyBorder="1" applyAlignment="1">
      <alignment horizontal="center"/>
    </xf>
    <xf numFmtId="0" fontId="89" fillId="5" borderId="13" xfId="0" applyFont="1" applyFill="1" applyBorder="1" applyAlignment="1">
      <alignment horizontal="center" vertical="center"/>
    </xf>
    <xf numFmtId="0" fontId="89" fillId="5" borderId="5" xfId="0" applyFont="1" applyFill="1" applyBorder="1" applyAlignment="1">
      <alignment vertical="center"/>
    </xf>
    <xf numFmtId="0" fontId="86" fillId="5" borderId="5" xfId="0" applyFont="1" applyFill="1" applyBorder="1" applyAlignment="1">
      <alignment horizontal="center" vertical="center"/>
    </xf>
    <xf numFmtId="0" fontId="34" fillId="5" borderId="5" xfId="0" applyFont="1" applyFill="1" applyBorder="1" applyAlignment="1">
      <alignment horizontal="center" vertical="center"/>
    </xf>
    <xf numFmtId="9" fontId="86" fillId="5" borderId="6" xfId="1713" applyFont="1" applyFill="1" applyBorder="1" applyAlignment="1">
      <alignment horizontal="center" vertical="center"/>
    </xf>
    <xf numFmtId="2" fontId="34" fillId="5" borderId="5" xfId="0" applyNumberFormat="1" applyFont="1" applyFill="1" applyBorder="1" applyAlignment="1">
      <alignment horizontal="center" vertical="center"/>
    </xf>
    <xf numFmtId="2" fontId="0" fillId="5" borderId="5" xfId="0" applyNumberFormat="1" applyFill="1" applyBorder="1" applyAlignment="1">
      <alignment horizontal="center" vertical="center"/>
    </xf>
    <xf numFmtId="2" fontId="34" fillId="5" borderId="6" xfId="0" applyNumberFormat="1" applyFont="1" applyFill="1" applyBorder="1" applyAlignment="1">
      <alignment horizontal="center" vertical="center"/>
    </xf>
    <xf numFmtId="0" fontId="0" fillId="5" borderId="0" xfId="0" applyFill="1" applyAlignment="1">
      <alignment horizontal="center" vertical="center"/>
    </xf>
    <xf numFmtId="2" fontId="121" fillId="5" borderId="0" xfId="0" applyNumberFormat="1" applyFont="1" applyFill="1" applyAlignment="1">
      <alignment horizontal="center" vertical="center"/>
    </xf>
    <xf numFmtId="166" fontId="24" fillId="5" borderId="0" xfId="0" applyNumberFormat="1" applyFont="1" applyFill="1" applyAlignment="1">
      <alignment horizontal="center" vertical="center"/>
    </xf>
    <xf numFmtId="0" fontId="24" fillId="5" borderId="0" xfId="0" applyFont="1" applyFill="1" applyAlignment="1">
      <alignment horizontal="left" vertical="center"/>
    </xf>
    <xf numFmtId="0" fontId="34" fillId="0" borderId="105" xfId="0" applyFont="1" applyBorder="1" applyAlignment="1">
      <alignment horizontal="center" vertical="center"/>
    </xf>
    <xf numFmtId="49" fontId="24" fillId="0" borderId="106" xfId="0" applyNumberFormat="1" applyFont="1" applyBorder="1" applyAlignment="1">
      <alignment horizontal="center" vertical="center"/>
    </xf>
    <xf numFmtId="9" fontId="24" fillId="0" borderId="107" xfId="1713" applyFont="1" applyFill="1" applyBorder="1" applyAlignment="1">
      <alignment horizontal="center" vertical="center"/>
    </xf>
    <xf numFmtId="2" fontId="24" fillId="46" borderId="108" xfId="0" applyNumberFormat="1" applyFont="1" applyFill="1" applyBorder="1" applyAlignment="1">
      <alignment horizontal="center" vertical="center"/>
    </xf>
    <xf numFmtId="2" fontId="24" fillId="0" borderId="109" xfId="0" applyNumberFormat="1" applyFont="1" applyBorder="1" applyAlignment="1">
      <alignment horizontal="center" vertical="center"/>
    </xf>
    <xf numFmtId="2" fontId="34" fillId="46" borderId="110" xfId="0" applyNumberFormat="1" applyFont="1" applyFill="1" applyBorder="1" applyAlignment="1">
      <alignment horizontal="center" vertical="center"/>
    </xf>
    <xf numFmtId="0" fontId="126" fillId="0" borderId="4" xfId="0" applyFont="1" applyBorder="1" applyAlignment="1">
      <alignment horizontal="center"/>
    </xf>
    <xf numFmtId="0" fontId="34" fillId="44" borderId="14" xfId="0" applyFont="1" applyFill="1" applyBorder="1"/>
    <xf numFmtId="0" fontId="24" fillId="0" borderId="82" xfId="0" applyFont="1" applyBorder="1"/>
    <xf numFmtId="1" fontId="128" fillId="0" borderId="4" xfId="0" applyNumberFormat="1" applyFont="1" applyBorder="1" applyAlignment="1">
      <alignment horizontal="center"/>
    </xf>
    <xf numFmtId="0" fontId="310" fillId="5" borderId="56" xfId="0" applyFont="1" applyFill="1" applyBorder="1" applyAlignment="1">
      <alignment horizontal="center"/>
    </xf>
    <xf numFmtId="0" fontId="118" fillId="2" borderId="37" xfId="0" applyFont="1" applyFill="1" applyBorder="1" applyAlignment="1">
      <alignment horizontal="center"/>
    </xf>
    <xf numFmtId="0" fontId="121" fillId="2" borderId="17" xfId="0" applyFont="1" applyFill="1" applyBorder="1" applyAlignment="1">
      <alignment horizontal="center" vertical="center"/>
    </xf>
    <xf numFmtId="0" fontId="121" fillId="2" borderId="34" xfId="0" applyFont="1" applyFill="1" applyBorder="1" applyAlignment="1">
      <alignment horizontal="center" vertical="center"/>
    </xf>
    <xf numFmtId="0" fontId="310" fillId="5" borderId="29" xfId="0" applyFont="1" applyFill="1" applyBorder="1" applyAlignment="1">
      <alignment horizontal="center"/>
    </xf>
    <xf numFmtId="0" fontId="310" fillId="5" borderId="32" xfId="0" applyFont="1" applyFill="1" applyBorder="1" applyAlignment="1">
      <alignment horizontal="center"/>
    </xf>
    <xf numFmtId="0" fontId="134" fillId="0" borderId="0" xfId="0" applyFont="1" applyAlignment="1">
      <alignment horizontal="left" vertical="center"/>
    </xf>
    <xf numFmtId="0" fontId="310" fillId="5" borderId="72" xfId="0" applyFont="1" applyFill="1" applyBorder="1" applyAlignment="1">
      <alignment horizontal="center"/>
    </xf>
    <xf numFmtId="0" fontId="310" fillId="5" borderId="41" xfId="0" applyFont="1" applyFill="1" applyBorder="1" applyAlignment="1">
      <alignment horizontal="center"/>
    </xf>
    <xf numFmtId="0" fontId="310" fillId="5" borderId="24" xfId="0" applyFont="1" applyFill="1" applyBorder="1" applyAlignment="1">
      <alignment horizontal="center"/>
    </xf>
    <xf numFmtId="0" fontId="122" fillId="40" borderId="59" xfId="0" applyFont="1" applyFill="1" applyBorder="1" applyAlignment="1">
      <alignment horizontal="center" vertical="center"/>
    </xf>
    <xf numFmtId="0" fontId="310" fillId="5" borderId="42" xfId="0" applyFont="1" applyFill="1" applyBorder="1" applyAlignment="1">
      <alignment horizontal="center"/>
    </xf>
    <xf numFmtId="0" fontId="118" fillId="0" borderId="42" xfId="0" applyFont="1" applyBorder="1" applyAlignment="1">
      <alignment horizontal="center"/>
    </xf>
    <xf numFmtId="0" fontId="310" fillId="5" borderId="61" xfId="0" applyFont="1" applyFill="1" applyBorder="1" applyAlignment="1">
      <alignment horizontal="center"/>
    </xf>
    <xf numFmtId="0" fontId="126" fillId="5" borderId="41" xfId="0" applyFont="1" applyFill="1" applyBorder="1" applyAlignment="1">
      <alignment horizontal="center"/>
    </xf>
    <xf numFmtId="0" fontId="310" fillId="5" borderId="16" xfId="0" applyFont="1" applyFill="1" applyBorder="1" applyAlignment="1">
      <alignment horizontal="center"/>
    </xf>
    <xf numFmtId="0" fontId="34" fillId="5" borderId="22" xfId="0" applyFont="1" applyFill="1" applyBorder="1" applyAlignment="1">
      <alignment horizontal="center"/>
    </xf>
    <xf numFmtId="0" fontId="310" fillId="2" borderId="7" xfId="0" applyFont="1" applyFill="1" applyBorder="1"/>
    <xf numFmtId="0" fontId="310" fillId="2" borderId="8" xfId="0" applyFont="1" applyFill="1" applyBorder="1"/>
    <xf numFmtId="0" fontId="34" fillId="2" borderId="8" xfId="1" applyFont="1" applyFill="1" applyBorder="1"/>
    <xf numFmtId="0" fontId="34" fillId="2" borderId="9" xfId="0" applyFont="1" applyFill="1" applyBorder="1"/>
    <xf numFmtId="0" fontId="310" fillId="2" borderId="1" xfId="1" applyFont="1" applyFill="1" applyBorder="1"/>
    <xf numFmtId="0" fontId="34" fillId="2" borderId="4" xfId="0" applyFont="1" applyFill="1" applyBorder="1"/>
    <xf numFmtId="0" fontId="126" fillId="2" borderId="7" xfId="0" applyFont="1" applyFill="1" applyBorder="1"/>
    <xf numFmtId="0" fontId="118" fillId="2" borderId="9" xfId="1" applyFont="1" applyFill="1" applyBorder="1"/>
    <xf numFmtId="0" fontId="118" fillId="2" borderId="9" xfId="0" applyFont="1" applyFill="1" applyBorder="1"/>
    <xf numFmtId="0" fontId="118" fillId="2" borderId="8" xfId="0" applyFont="1" applyFill="1" applyBorder="1" applyAlignment="1">
      <alignment horizontal="left"/>
    </xf>
    <xf numFmtId="0" fontId="118" fillId="2" borderId="7" xfId="0" applyFont="1" applyFill="1" applyBorder="1" applyAlignment="1">
      <alignment horizontal="left"/>
    </xf>
    <xf numFmtId="0" fontId="24" fillId="13" borderId="0" xfId="0" applyFont="1" applyFill="1"/>
    <xf numFmtId="0" fontId="126" fillId="5" borderId="80" xfId="0" applyFont="1" applyFill="1" applyBorder="1" applyAlignment="1">
      <alignment horizontal="center"/>
    </xf>
    <xf numFmtId="0" fontId="126" fillId="5" borderId="56" xfId="0" applyFont="1" applyFill="1" applyBorder="1" applyAlignment="1">
      <alignment horizontal="center"/>
    </xf>
    <xf numFmtId="0" fontId="118" fillId="5" borderId="79" xfId="0" applyFont="1" applyFill="1" applyBorder="1" applyAlignment="1">
      <alignment horizontal="center"/>
    </xf>
    <xf numFmtId="0" fontId="108" fillId="75" borderId="10" xfId="1" applyFont="1" applyFill="1" applyBorder="1" applyAlignment="1">
      <alignment horizontal="center" vertical="center"/>
    </xf>
    <xf numFmtId="0" fontId="33" fillId="75" borderId="10" xfId="1" applyFont="1" applyFill="1" applyBorder="1" applyAlignment="1">
      <alignment horizontal="center"/>
    </xf>
    <xf numFmtId="0" fontId="377" fillId="5" borderId="10" xfId="0" applyFont="1" applyFill="1" applyBorder="1" applyAlignment="1">
      <alignment horizontal="center" vertical="center"/>
    </xf>
    <xf numFmtId="1" fontId="366" fillId="5" borderId="10" xfId="0" applyNumberFormat="1" applyFont="1" applyFill="1" applyBorder="1" applyAlignment="1">
      <alignment horizontal="center" vertical="center"/>
    </xf>
    <xf numFmtId="166" fontId="24" fillId="0" borderId="17" xfId="0" applyNumberFormat="1" applyFont="1" applyBorder="1" applyAlignment="1">
      <alignment horizontal="center" vertical="center"/>
    </xf>
    <xf numFmtId="0" fontId="34" fillId="5" borderId="24" xfId="0" applyFont="1" applyFill="1" applyBorder="1" applyAlignment="1">
      <alignment horizontal="center"/>
    </xf>
    <xf numFmtId="0" fontId="126" fillId="0" borderId="50" xfId="0" applyFont="1" applyBorder="1" applyAlignment="1">
      <alignment horizontal="center"/>
    </xf>
    <xf numFmtId="0" fontId="126" fillId="0" borderId="22" xfId="0" applyFont="1" applyBorder="1" applyAlignment="1">
      <alignment horizontal="center"/>
    </xf>
    <xf numFmtId="0" fontId="378" fillId="0" borderId="56" xfId="0" applyFont="1" applyBorder="1" applyAlignment="1">
      <alignment horizontal="center"/>
    </xf>
    <xf numFmtId="0" fontId="378" fillId="0" borderId="24" xfId="0" applyFont="1" applyBorder="1" applyAlignment="1">
      <alignment horizontal="center"/>
    </xf>
    <xf numFmtId="0" fontId="378" fillId="0" borderId="71" xfId="0" applyFont="1" applyBorder="1" applyAlignment="1">
      <alignment horizontal="center"/>
    </xf>
    <xf numFmtId="0" fontId="378" fillId="5" borderId="29" xfId="0" applyFont="1" applyFill="1" applyBorder="1" applyAlignment="1">
      <alignment horizontal="center"/>
    </xf>
    <xf numFmtId="0" fontId="379" fillId="0" borderId="47" xfId="0" applyFont="1" applyBorder="1" applyAlignment="1">
      <alignment horizontal="center" vertical="center"/>
    </xf>
    <xf numFmtId="0" fontId="378" fillId="5" borderId="72" xfId="0" applyFont="1" applyFill="1" applyBorder="1" applyAlignment="1">
      <alignment horizontal="center"/>
    </xf>
    <xf numFmtId="0" fontId="122" fillId="16" borderId="59" xfId="0" applyFont="1" applyFill="1" applyBorder="1" applyAlignment="1">
      <alignment horizontal="center" vertical="center"/>
    </xf>
    <xf numFmtId="9" fontId="86" fillId="16" borderId="61" xfId="1713" applyFont="1" applyFill="1" applyBorder="1" applyAlignment="1">
      <alignment horizontal="center" vertical="center"/>
    </xf>
    <xf numFmtId="2" fontId="34" fillId="16" borderId="74" xfId="0" applyNumberFormat="1" applyFont="1" applyFill="1" applyBorder="1" applyAlignment="1">
      <alignment horizontal="center" vertical="center"/>
    </xf>
    <xf numFmtId="2" fontId="34" fillId="16" borderId="61" xfId="0" applyNumberFormat="1" applyFont="1" applyFill="1" applyBorder="1" applyAlignment="1">
      <alignment horizontal="center" vertical="center"/>
    </xf>
    <xf numFmtId="0" fontId="0" fillId="16" borderId="74" xfId="0" applyFill="1" applyBorder="1" applyAlignment="1">
      <alignment horizontal="center" vertical="center"/>
    </xf>
    <xf numFmtId="2" fontId="122" fillId="16" borderId="59" xfId="0" applyNumberFormat="1" applyFont="1" applyFill="1" applyBorder="1" applyAlignment="1">
      <alignment horizontal="center" vertical="center"/>
    </xf>
    <xf numFmtId="0" fontId="378" fillId="5" borderId="24" xfId="0" applyFont="1" applyFill="1" applyBorder="1" applyAlignment="1">
      <alignment horizontal="center"/>
    </xf>
    <xf numFmtId="0" fontId="378" fillId="5" borderId="56" xfId="0" applyFont="1" applyFill="1" applyBorder="1" applyAlignment="1">
      <alignment horizontal="center"/>
    </xf>
    <xf numFmtId="0" fontId="34" fillId="28" borderId="8" xfId="0" applyFont="1" applyFill="1" applyBorder="1" applyAlignment="1">
      <alignment horizontal="left"/>
    </xf>
    <xf numFmtId="0" fontId="310" fillId="80" borderId="7" xfId="0" applyFont="1" applyFill="1" applyBorder="1"/>
    <xf numFmtId="0" fontId="34" fillId="80" borderId="7" xfId="0" applyFont="1" applyFill="1" applyBorder="1"/>
    <xf numFmtId="0" fontId="118" fillId="10" borderId="71" xfId="0" applyFont="1" applyFill="1" applyBorder="1" applyAlignment="1">
      <alignment horizontal="center"/>
    </xf>
    <xf numFmtId="0" fontId="34" fillId="10" borderId="71" xfId="0" applyFont="1" applyFill="1" applyBorder="1" applyAlignment="1">
      <alignment horizontal="center"/>
    </xf>
    <xf numFmtId="0" fontId="34" fillId="10" borderId="56" xfId="0" applyFont="1" applyFill="1" applyBorder="1" applyAlignment="1">
      <alignment horizontal="center"/>
    </xf>
    <xf numFmtId="0" fontId="126" fillId="10" borderId="22" xfId="0" applyFont="1" applyFill="1" applyBorder="1" applyAlignment="1">
      <alignment horizontal="center"/>
    </xf>
    <xf numFmtId="0" fontId="126" fillId="10" borderId="50" xfId="0" applyFont="1" applyFill="1" applyBorder="1" applyAlignment="1">
      <alignment horizontal="center"/>
    </xf>
    <xf numFmtId="0" fontId="310" fillId="10" borderId="22" xfId="0" applyFont="1" applyFill="1" applyBorder="1" applyAlignment="1">
      <alignment horizontal="center"/>
    </xf>
    <xf numFmtId="0" fontId="126" fillId="5" borderId="32" xfId="0" applyFont="1" applyFill="1" applyBorder="1" applyAlignment="1">
      <alignment horizontal="center"/>
    </xf>
    <xf numFmtId="0" fontId="126" fillId="5" borderId="43" xfId="0" applyFont="1" applyFill="1" applyBorder="1" applyAlignment="1">
      <alignment horizontal="center"/>
    </xf>
    <xf numFmtId="1" fontId="34" fillId="2" borderId="10" xfId="0" applyNumberFormat="1" applyFont="1" applyFill="1" applyBorder="1" applyAlignment="1">
      <alignment horizontal="center"/>
    </xf>
    <xf numFmtId="0" fontId="24" fillId="2" borderId="16" xfId="0" applyFont="1" applyFill="1" applyBorder="1" applyAlignment="1">
      <alignment horizontal="center" vertical="center"/>
    </xf>
    <xf numFmtId="0" fontId="126" fillId="2" borderId="21" xfId="0" applyFont="1" applyFill="1" applyBorder="1" applyAlignment="1">
      <alignment horizontal="center" vertical="center"/>
    </xf>
    <xf numFmtId="0" fontId="310" fillId="0" borderId="50" xfId="0" applyFont="1" applyBorder="1" applyAlignment="1">
      <alignment horizontal="center"/>
    </xf>
    <xf numFmtId="0" fontId="125" fillId="58" borderId="14" xfId="0" applyFont="1" applyFill="1" applyBorder="1" applyAlignment="1">
      <alignment horizontal="center"/>
    </xf>
    <xf numFmtId="1" fontId="126" fillId="0" borderId="9" xfId="0" applyNumberFormat="1" applyFont="1" applyBorder="1" applyAlignment="1">
      <alignment horizontal="center"/>
    </xf>
    <xf numFmtId="0" fontId="118" fillId="28" borderId="8" xfId="0" applyFont="1" applyFill="1" applyBorder="1" applyAlignment="1">
      <alignment horizontal="left"/>
    </xf>
    <xf numFmtId="0" fontId="118" fillId="2" borderId="9" xfId="0" applyFont="1" applyFill="1" applyBorder="1" applyAlignment="1">
      <alignment horizontal="left"/>
    </xf>
    <xf numFmtId="0" fontId="118" fillId="5" borderId="71" xfId="0" applyFont="1" applyFill="1" applyBorder="1" applyAlignment="1">
      <alignment horizontal="center"/>
    </xf>
    <xf numFmtId="0" fontId="126" fillId="5" borderId="22" xfId="0" applyFont="1" applyFill="1" applyBorder="1" applyAlignment="1">
      <alignment horizontal="center"/>
    </xf>
    <xf numFmtId="0" fontId="34" fillId="5" borderId="37" xfId="0" applyFont="1" applyFill="1" applyBorder="1" applyAlignment="1">
      <alignment horizontal="center"/>
    </xf>
    <xf numFmtId="0" fontId="126" fillId="5" borderId="38" xfId="0" applyFont="1" applyFill="1" applyBorder="1" applyAlignment="1">
      <alignment horizontal="center"/>
    </xf>
    <xf numFmtId="0" fontId="126" fillId="0" borderId="38" xfId="0" applyFont="1" applyBorder="1" applyAlignment="1">
      <alignment horizontal="center"/>
    </xf>
    <xf numFmtId="0" fontId="310" fillId="0" borderId="22" xfId="0" applyFont="1" applyBorder="1" applyAlignment="1">
      <alignment horizontal="center"/>
    </xf>
    <xf numFmtId="0" fontId="118" fillId="32" borderId="24" xfId="0" applyFont="1" applyFill="1" applyBorder="1" applyAlignment="1">
      <alignment horizontal="center"/>
    </xf>
    <xf numFmtId="0" fontId="310" fillId="32" borderId="32" xfId="0" applyFont="1" applyFill="1" applyBorder="1" applyAlignment="1">
      <alignment horizontal="center"/>
    </xf>
    <xf numFmtId="0" fontId="128" fillId="2" borderId="19" xfId="0" applyFont="1" applyFill="1" applyBorder="1" applyAlignment="1">
      <alignment horizontal="center" vertical="center"/>
    </xf>
    <xf numFmtId="0" fontId="118" fillId="32" borderId="71" xfId="0" applyFont="1" applyFill="1" applyBorder="1" applyAlignment="1">
      <alignment horizontal="center"/>
    </xf>
    <xf numFmtId="0" fontId="310" fillId="32" borderId="49" xfId="0" applyFont="1" applyFill="1" applyBorder="1" applyAlignment="1">
      <alignment horizontal="center"/>
    </xf>
    <xf numFmtId="0" fontId="223" fillId="0" borderId="1" xfId="0" applyFont="1" applyBorder="1" applyAlignment="1">
      <alignment horizontal="left" vertical="center"/>
    </xf>
    <xf numFmtId="0" fontId="34" fillId="0" borderId="0" xfId="1" applyFont="1" applyFill="1" applyBorder="1" applyAlignment="1">
      <alignment horizontal="left" vertical="center"/>
    </xf>
    <xf numFmtId="0" fontId="34" fillId="0" borderId="0" xfId="1" applyFont="1" applyFill="1" applyBorder="1" applyAlignment="1">
      <alignment horizontal="center" vertical="center"/>
    </xf>
    <xf numFmtId="0" fontId="34" fillId="0" borderId="13" xfId="1" applyFont="1" applyFill="1" applyBorder="1" applyAlignment="1">
      <alignment horizontal="left" vertical="center"/>
    </xf>
    <xf numFmtId="0" fontId="67" fillId="0" borderId="11" xfId="0" applyFont="1" applyBorder="1" applyAlignment="1">
      <alignment horizontal="left" vertical="center" wrapText="1"/>
    </xf>
    <xf numFmtId="0" fontId="251" fillId="0" borderId="15" xfId="0" applyFont="1" applyBorder="1" applyAlignment="1">
      <alignment horizontal="left" vertical="center" wrapText="1"/>
    </xf>
    <xf numFmtId="0" fontId="251" fillId="0" borderId="12" xfId="0" applyFont="1" applyBorder="1" applyAlignment="1">
      <alignment horizontal="left" vertical="center" wrapText="1"/>
    </xf>
    <xf numFmtId="0" fontId="251" fillId="0" borderId="11" xfId="0" applyFont="1" applyBorder="1" applyAlignment="1">
      <alignment horizontal="left" vertical="center" wrapText="1"/>
    </xf>
    <xf numFmtId="0" fontId="67" fillId="0" borderId="9" xfId="0" applyFont="1" applyBorder="1" applyAlignment="1">
      <alignment horizontal="left" vertical="center" wrapText="1"/>
    </xf>
    <xf numFmtId="1" fontId="34" fillId="0" borderId="7" xfId="0" applyNumberFormat="1" applyFont="1" applyBorder="1" applyAlignment="1">
      <alignment horizontal="center" vertical="center"/>
    </xf>
    <xf numFmtId="0" fontId="6" fillId="0" borderId="0" xfId="0" applyFont="1"/>
    <xf numFmtId="0" fontId="6" fillId="0" borderId="0" xfId="0" applyFont="1" applyAlignment="1">
      <alignment vertical="top"/>
    </xf>
    <xf numFmtId="0" fontId="232" fillId="5" borderId="29" xfId="0" applyFont="1" applyFill="1" applyBorder="1" applyAlignment="1">
      <alignment horizontal="center"/>
    </xf>
    <xf numFmtId="0" fontId="34" fillId="60" borderId="3" xfId="0" applyFont="1" applyFill="1" applyBorder="1" applyAlignment="1">
      <alignment horizontal="left"/>
    </xf>
    <xf numFmtId="0" fontId="118" fillId="60" borderId="6" xfId="0" applyFont="1" applyFill="1" applyBorder="1" applyAlignment="1">
      <alignment horizontal="left"/>
    </xf>
    <xf numFmtId="0" fontId="33" fillId="5" borderId="29" xfId="0" applyFont="1" applyFill="1" applyBorder="1" applyAlignment="1">
      <alignment horizontal="center"/>
    </xf>
    <xf numFmtId="2" fontId="122" fillId="0" borderId="60" xfId="0" applyNumberFormat="1" applyFont="1" applyBorder="1" applyAlignment="1">
      <alignment horizontal="center" vertical="center"/>
    </xf>
    <xf numFmtId="2" fontId="122" fillId="0" borderId="0" xfId="0" applyNumberFormat="1" applyFont="1" applyAlignment="1">
      <alignment horizontal="center" vertical="center"/>
    </xf>
    <xf numFmtId="1" fontId="119" fillId="0" borderId="5" xfId="0" applyNumberFormat="1" applyFont="1" applyBorder="1" applyAlignment="1">
      <alignment horizontal="center" vertical="center"/>
    </xf>
    <xf numFmtId="0" fontId="0" fillId="0" borderId="13" xfId="0" applyBorder="1"/>
    <xf numFmtId="0" fontId="33" fillId="0" borderId="47" xfId="0" applyFont="1" applyBorder="1" applyAlignment="1">
      <alignment horizontal="center"/>
    </xf>
    <xf numFmtId="0" fontId="127" fillId="0" borderId="0" xfId="0" applyFont="1" applyAlignment="1">
      <alignment horizontal="center" vertical="center"/>
    </xf>
    <xf numFmtId="0" fontId="24" fillId="0" borderId="10" xfId="0" applyFont="1" applyBorder="1" applyAlignment="1">
      <alignment horizontal="left"/>
    </xf>
    <xf numFmtId="0" fontId="0" fillId="13" borderId="8" xfId="0" applyFill="1" applyBorder="1" applyAlignment="1">
      <alignment horizontal="left"/>
    </xf>
    <xf numFmtId="0" fontId="5" fillId="0" borderId="0" xfId="0" applyFont="1"/>
    <xf numFmtId="0" fontId="5" fillId="0" borderId="0" xfId="0" applyFont="1" applyAlignment="1">
      <alignment horizontal="left"/>
    </xf>
    <xf numFmtId="0" fontId="5" fillId="0" borderId="0" xfId="0" applyFont="1" applyAlignment="1">
      <alignment horizontal="left" vertical="center"/>
    </xf>
    <xf numFmtId="0" fontId="5" fillId="2" borderId="6" xfId="0" applyFont="1" applyFill="1" applyBorder="1" applyAlignment="1">
      <alignment horizontal="left"/>
    </xf>
    <xf numFmtId="0" fontId="5" fillId="2" borderId="14" xfId="0" applyFont="1" applyFill="1" applyBorder="1" applyAlignment="1">
      <alignment horizontal="left"/>
    </xf>
    <xf numFmtId="0" fontId="5" fillId="2" borderId="0" xfId="0" applyFont="1" applyFill="1"/>
    <xf numFmtId="0" fontId="125" fillId="2" borderId="3" xfId="0" applyFont="1" applyFill="1" applyBorder="1" applyAlignment="1">
      <alignment horizontal="left"/>
    </xf>
    <xf numFmtId="0" fontId="143" fillId="2" borderId="3" xfId="0" applyFont="1" applyFill="1" applyBorder="1"/>
    <xf numFmtId="0" fontId="150" fillId="0" borderId="1" xfId="0" applyFont="1" applyBorder="1" applyAlignment="1">
      <alignment horizontal="left" vertical="center"/>
    </xf>
    <xf numFmtId="0" fontId="126" fillId="0" borderId="2" xfId="0" applyFont="1" applyBorder="1" applyAlignment="1">
      <alignment horizontal="left"/>
    </xf>
    <xf numFmtId="0" fontId="150" fillId="0" borderId="4" xfId="0" applyFont="1" applyBorder="1" applyAlignment="1">
      <alignment horizontal="left" vertical="center"/>
    </xf>
    <xf numFmtId="0" fontId="126" fillId="0" borderId="5" xfId="0" applyFont="1" applyBorder="1" applyAlignment="1">
      <alignment horizontal="left"/>
    </xf>
    <xf numFmtId="0" fontId="33" fillId="5" borderId="75" xfId="0" applyFont="1" applyFill="1" applyBorder="1" applyAlignment="1">
      <alignment horizontal="center"/>
    </xf>
    <xf numFmtId="0" fontId="24" fillId="0" borderId="70" xfId="0" applyFont="1" applyBorder="1"/>
    <xf numFmtId="0" fontId="34" fillId="0" borderId="33" xfId="0" applyFont="1" applyBorder="1" applyAlignment="1">
      <alignment horizontal="center"/>
    </xf>
    <xf numFmtId="0" fontId="118" fillId="5" borderId="6" xfId="0" applyFont="1" applyFill="1" applyBorder="1" applyAlignment="1">
      <alignment horizontal="center"/>
    </xf>
    <xf numFmtId="49" fontId="0" fillId="0" borderId="14" xfId="0" applyNumberFormat="1" applyBorder="1" applyAlignment="1">
      <alignment horizontal="left"/>
    </xf>
    <xf numFmtId="49" fontId="114" fillId="10" borderId="5" xfId="0" applyNumberFormat="1" applyFont="1" applyFill="1" applyBorder="1" applyAlignment="1">
      <alignment horizontal="left"/>
    </xf>
    <xf numFmtId="49" fontId="156" fillId="10" borderId="5" xfId="0" applyNumberFormat="1" applyFont="1" applyFill="1" applyBorder="1" applyAlignment="1">
      <alignment horizontal="left"/>
    </xf>
    <xf numFmtId="49" fontId="0" fillId="0" borderId="14" xfId="0" applyNumberFormat="1" applyBorder="1" applyAlignment="1">
      <alignment horizontal="center"/>
    </xf>
    <xf numFmtId="0" fontId="380" fillId="0" borderId="0" xfId="0" applyFont="1"/>
    <xf numFmtId="0" fontId="381" fillId="0" borderId="0" xfId="0" applyFont="1"/>
    <xf numFmtId="49" fontId="356" fillId="5" borderId="8" xfId="0" applyNumberFormat="1" applyFont="1" applyFill="1" applyBorder="1" applyAlignment="1">
      <alignment horizontal="center"/>
    </xf>
    <xf numFmtId="0" fontId="356" fillId="5" borderId="8" xfId="0" applyFont="1" applyFill="1" applyBorder="1" applyAlignment="1">
      <alignment horizontal="center"/>
    </xf>
    <xf numFmtId="0" fontId="356" fillId="5" borderId="9" xfId="0" applyFont="1" applyFill="1" applyBorder="1" applyAlignment="1">
      <alignment horizontal="center"/>
    </xf>
    <xf numFmtId="49" fontId="0" fillId="5" borderId="8" xfId="0" applyNumberFormat="1" applyFill="1" applyBorder="1" applyAlignment="1">
      <alignment horizontal="center"/>
    </xf>
    <xf numFmtId="49" fontId="95" fillId="5" borderId="7" xfId="0" applyNumberFormat="1" applyFont="1" applyFill="1" applyBorder="1" applyAlignment="1">
      <alignment horizontal="left"/>
    </xf>
    <xf numFmtId="49" fontId="94" fillId="5" borderId="9" xfId="0" applyNumberFormat="1" applyFont="1" applyFill="1" applyBorder="1" applyAlignment="1">
      <alignment horizontal="center"/>
    </xf>
    <xf numFmtId="49" fontId="96" fillId="0" borderId="0" xfId="0" applyNumberFormat="1" applyFont="1" applyAlignment="1">
      <alignment horizontal="center"/>
    </xf>
    <xf numFmtId="49" fontId="382" fillId="5" borderId="0" xfId="0" applyNumberFormat="1" applyFont="1" applyFill="1" applyAlignment="1">
      <alignment horizontal="left"/>
    </xf>
    <xf numFmtId="0" fontId="235" fillId="0" borderId="9" xfId="0" applyFont="1" applyBorder="1" applyAlignment="1">
      <alignment vertical="center" wrapText="1"/>
    </xf>
    <xf numFmtId="0" fontId="39" fillId="19" borderId="31" xfId="0" applyFont="1" applyFill="1" applyBorder="1" applyAlignment="1">
      <alignment horizontal="right" vertical="center" wrapText="1"/>
    </xf>
    <xf numFmtId="0" fontId="105" fillId="62" borderId="46" xfId="0" applyFont="1" applyFill="1" applyBorder="1" applyAlignment="1">
      <alignment horizontal="right" vertical="center" wrapText="1"/>
    </xf>
    <xf numFmtId="0" fontId="99" fillId="25" borderId="58" xfId="0" applyFont="1" applyFill="1" applyBorder="1" applyAlignment="1">
      <alignment horizontal="right" vertical="center" wrapText="1"/>
    </xf>
    <xf numFmtId="0" fontId="29" fillId="21" borderId="75" xfId="0" applyFont="1" applyFill="1" applyBorder="1" applyAlignment="1">
      <alignment horizontal="right" vertical="center" wrapText="1"/>
    </xf>
    <xf numFmtId="0" fontId="105" fillId="22" borderId="58" xfId="0" applyFont="1" applyFill="1" applyBorder="1" applyAlignment="1">
      <alignment horizontal="right" vertical="center" wrapText="1"/>
    </xf>
    <xf numFmtId="0" fontId="99" fillId="23" borderId="75" xfId="0" applyFont="1" applyFill="1" applyBorder="1" applyAlignment="1">
      <alignment horizontal="right" vertical="center" wrapText="1"/>
    </xf>
    <xf numFmtId="0" fontId="4" fillId="0" borderId="0" xfId="0" applyFont="1"/>
    <xf numFmtId="0" fontId="39" fillId="79" borderId="46" xfId="0" applyFont="1" applyFill="1" applyBorder="1" applyAlignment="1">
      <alignment horizontal="right" vertical="center" wrapText="1"/>
    </xf>
    <xf numFmtId="1" fontId="132" fillId="5" borderId="49" xfId="0" applyNumberFormat="1" applyFont="1" applyFill="1" applyBorder="1" applyAlignment="1">
      <alignment horizontal="center" vertical="center"/>
    </xf>
    <xf numFmtId="0" fontId="231" fillId="0" borderId="20" xfId="0" applyFont="1" applyBorder="1" applyAlignment="1">
      <alignment horizontal="center" vertical="center" wrapText="1"/>
    </xf>
    <xf numFmtId="0" fontId="39" fillId="20" borderId="10" xfId="0" applyFont="1" applyFill="1" applyBorder="1" applyAlignment="1">
      <alignment horizontal="left" vertical="center" wrapText="1"/>
    </xf>
    <xf numFmtId="0" fontId="39" fillId="79" borderId="64" xfId="0" applyFont="1" applyFill="1" applyBorder="1" applyAlignment="1">
      <alignment horizontal="left" vertical="center" wrapText="1"/>
    </xf>
    <xf numFmtId="0" fontId="105" fillId="62" borderId="64" xfId="0" applyFont="1" applyFill="1" applyBorder="1" applyAlignment="1">
      <alignment horizontal="left" vertical="center" wrapText="1"/>
    </xf>
    <xf numFmtId="0" fontId="99" fillId="25" borderId="9" xfId="0" applyFont="1" applyFill="1" applyBorder="1" applyAlignment="1">
      <alignment horizontal="left" vertical="center" wrapText="1"/>
    </xf>
    <xf numFmtId="0" fontId="29" fillId="21" borderId="10" xfId="0" applyFont="1" applyFill="1" applyBorder="1" applyAlignment="1">
      <alignment horizontal="left" vertical="center" wrapText="1"/>
    </xf>
    <xf numFmtId="0" fontId="105" fillId="22" borderId="9" xfId="0" applyFont="1" applyFill="1" applyBorder="1" applyAlignment="1">
      <alignment horizontal="left" vertical="center" wrapText="1"/>
    </xf>
    <xf numFmtId="0" fontId="99" fillId="23" borderId="9" xfId="0" applyFont="1" applyFill="1" applyBorder="1" applyAlignment="1">
      <alignment horizontal="left" vertical="center" wrapText="1"/>
    </xf>
    <xf numFmtId="0" fontId="85" fillId="0" borderId="0" xfId="0" applyFont="1" applyAlignment="1">
      <alignment horizontal="left" vertical="center"/>
    </xf>
    <xf numFmtId="16" fontId="24" fillId="0" borderId="0" xfId="0" applyNumberFormat="1" applyFont="1" applyAlignment="1">
      <alignment horizontal="left" vertical="center"/>
    </xf>
    <xf numFmtId="0" fontId="307" fillId="0" borderId="0" xfId="0" applyFont="1" applyAlignment="1">
      <alignment horizontal="center"/>
    </xf>
    <xf numFmtId="1" fontId="128" fillId="0" borderId="0" xfId="0" applyNumberFormat="1" applyFont="1" applyAlignment="1">
      <alignment horizontal="center"/>
    </xf>
    <xf numFmtId="0" fontId="85" fillId="44" borderId="11" xfId="0" applyFont="1" applyFill="1" applyBorder="1" applyAlignment="1">
      <alignment horizontal="center" vertical="center"/>
    </xf>
    <xf numFmtId="16" fontId="121" fillId="44" borderId="12" xfId="0" applyNumberFormat="1" applyFont="1" applyFill="1" applyBorder="1" applyAlignment="1">
      <alignment horizontal="left" vertical="center"/>
    </xf>
    <xf numFmtId="0" fontId="126" fillId="44" borderId="8" xfId="1" applyFont="1" applyFill="1" applyBorder="1"/>
    <xf numFmtId="0" fontId="24" fillId="0" borderId="111" xfId="0" applyFont="1" applyBorder="1"/>
    <xf numFmtId="0" fontId="108" fillId="75" borderId="10" xfId="0" applyFont="1" applyFill="1" applyBorder="1" applyAlignment="1">
      <alignment horizontal="center" vertical="center"/>
    </xf>
    <xf numFmtId="1" fontId="33" fillId="75" borderId="10" xfId="0" applyNumberFormat="1" applyFont="1" applyFill="1" applyBorder="1" applyAlignment="1">
      <alignment horizontal="center" vertical="center"/>
    </xf>
    <xf numFmtId="16" fontId="222" fillId="75" borderId="15" xfId="0" applyNumberFormat="1" applyFont="1" applyFill="1" applyBorder="1" applyAlignment="1">
      <alignment horizontal="left" vertical="center"/>
    </xf>
    <xf numFmtId="0" fontId="34" fillId="44" borderId="13" xfId="0" applyFont="1" applyFill="1" applyBorder="1"/>
    <xf numFmtId="0" fontId="33" fillId="75" borderId="7" xfId="0" applyFont="1" applyFill="1" applyBorder="1" applyAlignment="1">
      <alignment horizontal="center"/>
    </xf>
    <xf numFmtId="0" fontId="310" fillId="75" borderId="8" xfId="0" applyFont="1" applyFill="1" applyBorder="1" applyAlignment="1">
      <alignment horizontal="left"/>
    </xf>
    <xf numFmtId="0" fontId="126" fillId="75" borderId="7" xfId="0" applyFont="1" applyFill="1" applyBorder="1" applyAlignment="1">
      <alignment horizontal="left"/>
    </xf>
    <xf numFmtId="0" fontId="34" fillId="75" borderId="8" xfId="0" applyFont="1" applyFill="1" applyBorder="1" applyAlignment="1">
      <alignment horizontal="left"/>
    </xf>
    <xf numFmtId="0" fontId="118" fillId="75" borderId="8" xfId="0" applyFont="1" applyFill="1" applyBorder="1" applyAlignment="1">
      <alignment horizontal="left"/>
    </xf>
    <xf numFmtId="0" fontId="126" fillId="75" borderId="8" xfId="0" applyFont="1" applyFill="1" applyBorder="1" applyAlignment="1">
      <alignment horizontal="left"/>
    </xf>
    <xf numFmtId="0" fontId="310" fillId="75" borderId="7" xfId="1" applyFont="1" applyFill="1" applyBorder="1" applyAlignment="1">
      <alignment horizontal="left"/>
    </xf>
    <xf numFmtId="0" fontId="34" fillId="75" borderId="9" xfId="0" applyFont="1" applyFill="1" applyBorder="1" applyAlignment="1">
      <alignment horizontal="left"/>
    </xf>
    <xf numFmtId="0" fontId="310" fillId="75" borderId="8" xfId="1" applyFont="1" applyFill="1" applyBorder="1" applyAlignment="1">
      <alignment horizontal="left"/>
    </xf>
    <xf numFmtId="0" fontId="310" fillId="75" borderId="7" xfId="0" applyFont="1" applyFill="1" applyBorder="1" applyAlignment="1">
      <alignment horizontal="left"/>
    </xf>
    <xf numFmtId="0" fontId="118" fillId="75" borderId="9" xfId="0" applyFont="1" applyFill="1" applyBorder="1" applyAlignment="1">
      <alignment horizontal="left"/>
    </xf>
    <xf numFmtId="0" fontId="34" fillId="75" borderId="9" xfId="0" applyFont="1" applyFill="1" applyBorder="1" applyAlignment="1">
      <alignment horizontal="left" vertical="center"/>
    </xf>
    <xf numFmtId="0" fontId="126" fillId="75" borderId="7" xfId="1" applyFont="1" applyFill="1" applyBorder="1" applyAlignment="1">
      <alignment horizontal="left"/>
    </xf>
    <xf numFmtId="0" fontId="308" fillId="58" borderId="11" xfId="0" applyFont="1" applyFill="1" applyBorder="1" applyAlignment="1">
      <alignment horizontal="center"/>
    </xf>
    <xf numFmtId="0" fontId="108" fillId="0" borderId="0" xfId="0" applyFont="1" applyAlignment="1">
      <alignment horizontal="left" vertical="center"/>
    </xf>
    <xf numFmtId="0" fontId="125" fillId="0" borderId="0" xfId="0" applyFont="1" applyAlignment="1">
      <alignment horizontal="center"/>
    </xf>
    <xf numFmtId="0" fontId="33" fillId="38" borderId="8" xfId="0" applyFont="1" applyFill="1" applyBorder="1" applyAlignment="1">
      <alignment horizontal="center"/>
    </xf>
    <xf numFmtId="0" fontId="33" fillId="38" borderId="30" xfId="0" applyFont="1" applyFill="1" applyBorder="1" applyAlignment="1">
      <alignment horizontal="center"/>
    </xf>
    <xf numFmtId="0" fontId="33" fillId="38" borderId="47" xfId="0" applyFont="1" applyFill="1" applyBorder="1" applyAlignment="1">
      <alignment horizontal="center"/>
    </xf>
    <xf numFmtId="0" fontId="33" fillId="38" borderId="75" xfId="0" applyFont="1" applyFill="1" applyBorder="1" applyAlignment="1">
      <alignment horizontal="center"/>
    </xf>
    <xf numFmtId="0" fontId="34" fillId="38" borderId="33" xfId="0" applyFont="1" applyFill="1" applyBorder="1" applyAlignment="1">
      <alignment horizontal="center"/>
    </xf>
    <xf numFmtId="0" fontId="232" fillId="0" borderId="0" xfId="0" applyFont="1" applyAlignment="1">
      <alignment horizontal="center"/>
    </xf>
    <xf numFmtId="1" fontId="33" fillId="0" borderId="0" xfId="0" applyNumberFormat="1" applyFont="1" applyAlignment="1">
      <alignment horizontal="center" vertical="center"/>
    </xf>
    <xf numFmtId="16" fontId="33" fillId="58" borderId="7" xfId="0" applyNumberFormat="1" applyFont="1" applyFill="1" applyBorder="1" applyAlignment="1">
      <alignment horizontal="center"/>
    </xf>
    <xf numFmtId="0" fontId="35" fillId="0" borderId="9" xfId="0" applyFont="1" applyBorder="1" applyAlignment="1">
      <alignment horizontal="center"/>
    </xf>
    <xf numFmtId="0" fontId="126" fillId="4" borderId="7" xfId="0" applyFont="1" applyFill="1" applyBorder="1"/>
    <xf numFmtId="0" fontId="118" fillId="4" borderId="9" xfId="0" applyFont="1" applyFill="1" applyBorder="1"/>
    <xf numFmtId="0" fontId="310" fillId="4" borderId="7" xfId="0" applyFont="1" applyFill="1" applyBorder="1"/>
    <xf numFmtId="0" fontId="34" fillId="4" borderId="9" xfId="0" applyFont="1" applyFill="1" applyBorder="1"/>
    <xf numFmtId="0" fontId="310" fillId="45" borderId="7" xfId="0" applyFont="1" applyFill="1" applyBorder="1" applyAlignment="1">
      <alignment horizontal="left"/>
    </xf>
    <xf numFmtId="0" fontId="118" fillId="45" borderId="9" xfId="0" applyFont="1" applyFill="1" applyBorder="1" applyAlignment="1">
      <alignment horizontal="left"/>
    </xf>
    <xf numFmtId="0" fontId="34" fillId="45" borderId="9" xfId="0" applyFont="1" applyFill="1" applyBorder="1" applyAlignment="1">
      <alignment horizontal="left"/>
    </xf>
    <xf numFmtId="0" fontId="126" fillId="45" borderId="7" xfId="0" applyFont="1" applyFill="1" applyBorder="1" applyAlignment="1">
      <alignment horizontal="left"/>
    </xf>
    <xf numFmtId="0" fontId="118" fillId="45" borderId="9" xfId="1" applyFont="1" applyFill="1" applyBorder="1" applyAlignment="1">
      <alignment horizontal="left"/>
    </xf>
    <xf numFmtId="0" fontId="126" fillId="45" borderId="7" xfId="0" applyFont="1" applyFill="1" applyBorder="1" applyAlignment="1">
      <alignment horizontal="left" vertical="center"/>
    </xf>
    <xf numFmtId="0" fontId="106" fillId="4" borderId="10" xfId="0" applyFont="1" applyFill="1" applyBorder="1" applyAlignment="1">
      <alignment horizontal="center" vertical="center"/>
    </xf>
    <xf numFmtId="16" fontId="121" fillId="4" borderId="12" xfId="0" applyNumberFormat="1" applyFont="1" applyFill="1" applyBorder="1" applyAlignment="1">
      <alignment horizontal="center" vertical="center"/>
    </xf>
    <xf numFmtId="0" fontId="308" fillId="4" borderId="12" xfId="0" applyFont="1" applyFill="1" applyBorder="1" applyAlignment="1">
      <alignment horizontal="center" vertical="center"/>
    </xf>
    <xf numFmtId="0" fontId="85" fillId="4" borderId="10" xfId="0" applyFont="1" applyFill="1" applyBorder="1" applyAlignment="1">
      <alignment horizontal="center" vertical="center"/>
    </xf>
    <xf numFmtId="16" fontId="247" fillId="4" borderId="12" xfId="0" applyNumberFormat="1" applyFont="1" applyFill="1" applyBorder="1" applyAlignment="1">
      <alignment horizontal="center" vertical="center"/>
    </xf>
    <xf numFmtId="0" fontId="85" fillId="4" borderId="15" xfId="0" applyFont="1" applyFill="1" applyBorder="1" applyAlignment="1">
      <alignment horizontal="left" vertical="center"/>
    </xf>
    <xf numFmtId="16" fontId="24" fillId="4" borderId="12" xfId="0" applyNumberFormat="1" applyFont="1" applyFill="1" applyBorder="1" applyAlignment="1">
      <alignment horizontal="left" vertical="center"/>
    </xf>
    <xf numFmtId="0" fontId="24" fillId="4" borderId="12" xfId="0" applyFont="1" applyFill="1" applyBorder="1" applyAlignment="1">
      <alignment horizontal="center" vertical="center"/>
    </xf>
    <xf numFmtId="0" fontId="33" fillId="4" borderId="8" xfId="0" applyFont="1" applyFill="1" applyBorder="1" applyAlignment="1">
      <alignment horizontal="center"/>
    </xf>
    <xf numFmtId="0" fontId="33" fillId="4" borderId="2" xfId="0" applyFont="1" applyFill="1" applyBorder="1" applyAlignment="1">
      <alignment horizontal="center"/>
    </xf>
    <xf numFmtId="0" fontId="307" fillId="4" borderId="2" xfId="0" applyFont="1" applyFill="1" applyBorder="1" applyAlignment="1">
      <alignment horizontal="center"/>
    </xf>
    <xf numFmtId="1" fontId="33" fillId="4" borderId="7" xfId="0" applyNumberFormat="1" applyFont="1" applyFill="1" applyBorder="1" applyAlignment="1">
      <alignment horizontal="center" vertical="center"/>
    </xf>
    <xf numFmtId="1" fontId="33" fillId="4" borderId="2" xfId="0" applyNumberFormat="1" applyFont="1" applyFill="1" applyBorder="1" applyAlignment="1">
      <alignment horizontal="center" vertical="center"/>
    </xf>
    <xf numFmtId="1" fontId="307" fillId="4" borderId="3" xfId="0" applyNumberFormat="1" applyFont="1" applyFill="1" applyBorder="1" applyAlignment="1">
      <alignment horizontal="center" vertical="center"/>
    </xf>
    <xf numFmtId="0" fontId="33" fillId="4" borderId="0" xfId="0" applyFont="1" applyFill="1" applyAlignment="1">
      <alignment horizontal="center"/>
    </xf>
    <xf numFmtId="0" fontId="307" fillId="4" borderId="14" xfId="0" applyFont="1" applyFill="1" applyBorder="1" applyAlignment="1">
      <alignment horizontal="center"/>
    </xf>
    <xf numFmtId="0" fontId="33" fillId="4" borderId="13" xfId="0" applyFont="1" applyFill="1" applyBorder="1" applyAlignment="1">
      <alignment horizontal="center"/>
    </xf>
    <xf numFmtId="0" fontId="307" fillId="4" borderId="0" xfId="0" applyFont="1" applyFill="1" applyAlignment="1">
      <alignment horizontal="center"/>
    </xf>
    <xf numFmtId="0" fontId="34" fillId="4" borderId="8" xfId="0" applyFont="1" applyFill="1" applyBorder="1"/>
    <xf numFmtId="0" fontId="126" fillId="4" borderId="8" xfId="0" applyFont="1" applyFill="1" applyBorder="1"/>
    <xf numFmtId="16" fontId="126" fillId="4" borderId="12" xfId="0" applyNumberFormat="1" applyFont="1" applyFill="1" applyBorder="1" applyAlignment="1">
      <alignment horizontal="left" vertical="center"/>
    </xf>
    <xf numFmtId="0" fontId="126" fillId="4" borderId="11" xfId="0" applyFont="1" applyFill="1" applyBorder="1" applyAlignment="1">
      <alignment horizontal="center" vertical="center"/>
    </xf>
    <xf numFmtId="0" fontId="34" fillId="4" borderId="9" xfId="1" applyFont="1" applyFill="1" applyBorder="1"/>
    <xf numFmtId="0" fontId="34" fillId="45" borderId="8" xfId="0" applyFont="1" applyFill="1" applyBorder="1" applyAlignment="1">
      <alignment horizontal="left"/>
    </xf>
    <xf numFmtId="0" fontId="126" fillId="45" borderId="8" xfId="0" applyFont="1" applyFill="1" applyBorder="1" applyAlignment="1">
      <alignment horizontal="left"/>
    </xf>
    <xf numFmtId="0" fontId="126" fillId="4" borderId="1" xfId="0" applyFont="1" applyFill="1" applyBorder="1" applyAlignment="1">
      <alignment horizontal="left"/>
    </xf>
    <xf numFmtId="0" fontId="310" fillId="4" borderId="8" xfId="0" applyFont="1" applyFill="1" applyBorder="1"/>
    <xf numFmtId="0" fontId="34" fillId="4" borderId="8" xfId="1" applyFont="1" applyFill="1" applyBorder="1"/>
    <xf numFmtId="0" fontId="118" fillId="4" borderId="4" xfId="0" applyFont="1" applyFill="1" applyBorder="1" applyAlignment="1">
      <alignment horizontal="left"/>
    </xf>
    <xf numFmtId="0" fontId="39" fillId="0" borderId="31" xfId="0" applyFont="1" applyBorder="1" applyAlignment="1">
      <alignment horizontal="center" vertical="center" wrapText="1"/>
    </xf>
    <xf numFmtId="0" fontId="39" fillId="10" borderId="58" xfId="0" applyFont="1" applyFill="1" applyBorder="1" applyAlignment="1">
      <alignment horizontal="right" vertical="center" wrapText="1"/>
    </xf>
    <xf numFmtId="0" fontId="39" fillId="10" borderId="10" xfId="0" applyFont="1" applyFill="1" applyBorder="1" applyAlignment="1">
      <alignment horizontal="left" vertical="center" wrapText="1"/>
    </xf>
    <xf numFmtId="0" fontId="231" fillId="10" borderId="20" xfId="0" applyFont="1" applyFill="1" applyBorder="1" applyAlignment="1">
      <alignment horizontal="center" vertical="center" wrapText="1"/>
    </xf>
    <xf numFmtId="0" fontId="39" fillId="79" borderId="17" xfId="0" applyFont="1" applyFill="1" applyBorder="1" applyAlignment="1">
      <alignment horizontal="left" vertical="top" wrapText="1"/>
    </xf>
    <xf numFmtId="0" fontId="105" fillId="62" borderId="17" xfId="0" applyFont="1" applyFill="1" applyBorder="1" applyAlignment="1">
      <alignment horizontal="left" vertical="top" wrapText="1"/>
    </xf>
    <xf numFmtId="0" fontId="39" fillId="64" borderId="17" xfId="0" applyFont="1" applyFill="1" applyBorder="1" applyAlignment="1">
      <alignment horizontal="left" vertical="top" wrapText="1"/>
    </xf>
    <xf numFmtId="0" fontId="296" fillId="0" borderId="0" xfId="0" applyFont="1"/>
    <xf numFmtId="0" fontId="383" fillId="0" borderId="15" xfId="0" applyFont="1" applyBorder="1" applyAlignment="1">
      <alignment horizontal="left" vertical="center"/>
    </xf>
    <xf numFmtId="0" fontId="296" fillId="0" borderId="12" xfId="0" applyFont="1" applyBorder="1" applyAlignment="1">
      <alignment horizontal="left"/>
    </xf>
    <xf numFmtId="0" fontId="296" fillId="0" borderId="11" xfId="0" applyFont="1" applyBorder="1" applyAlignment="1">
      <alignment horizontal="left"/>
    </xf>
    <xf numFmtId="0" fontId="18" fillId="0" borderId="0" xfId="0" applyFont="1" applyAlignment="1">
      <alignment horizontal="right" vertical="center"/>
    </xf>
    <xf numFmtId="0" fontId="134" fillId="2" borderId="15" xfId="0" applyFont="1" applyFill="1" applyBorder="1" applyAlignment="1">
      <alignment horizontal="left" vertical="center"/>
    </xf>
    <xf numFmtId="0" fontId="126" fillId="2" borderId="12" xfId="0" applyFont="1" applyFill="1" applyBorder="1" applyAlignment="1">
      <alignment horizontal="left"/>
    </xf>
    <xf numFmtId="0" fontId="126" fillId="2" borderId="11" xfId="0" applyFont="1" applyFill="1" applyBorder="1" applyAlignment="1">
      <alignment horizontal="left"/>
    </xf>
    <xf numFmtId="0" fontId="39" fillId="11" borderId="17" xfId="0" applyFont="1" applyFill="1" applyBorder="1" applyAlignment="1">
      <alignment horizontal="center" vertical="center" wrapText="1"/>
    </xf>
    <xf numFmtId="0" fontId="39" fillId="0" borderId="17" xfId="0" applyFont="1" applyBorder="1" applyAlignment="1">
      <alignment horizontal="center" vertical="center" wrapText="1"/>
    </xf>
    <xf numFmtId="0" fontId="375" fillId="2" borderId="1" xfId="0" applyFont="1" applyFill="1" applyBorder="1"/>
    <xf numFmtId="0" fontId="114" fillId="2" borderId="3" xfId="0" applyFont="1" applyFill="1" applyBorder="1" applyAlignment="1">
      <alignment horizontal="left"/>
    </xf>
    <xf numFmtId="0" fontId="0" fillId="2" borderId="112" xfId="0" applyFill="1" applyBorder="1" applyAlignment="1">
      <alignment horizontal="left"/>
    </xf>
    <xf numFmtId="0" fontId="136" fillId="2" borderId="1" xfId="0" applyFont="1" applyFill="1" applyBorder="1"/>
    <xf numFmtId="0" fontId="5" fillId="2" borderId="2" xfId="0" applyFont="1" applyFill="1" applyBorder="1" applyAlignment="1">
      <alignment horizontal="left"/>
    </xf>
    <xf numFmtId="0" fontId="135" fillId="2" borderId="4" xfId="0" applyFont="1" applyFill="1" applyBorder="1"/>
    <xf numFmtId="0" fontId="5" fillId="2" borderId="5" xfId="0" applyFont="1" applyFill="1" applyBorder="1" applyAlignment="1">
      <alignment horizontal="left"/>
    </xf>
    <xf numFmtId="0" fontId="236" fillId="2" borderId="15" xfId="0" applyFont="1" applyFill="1" applyBorder="1" applyAlignment="1">
      <alignment horizontal="left" vertical="center"/>
    </xf>
    <xf numFmtId="0" fontId="125" fillId="2" borderId="12" xfId="0" applyFont="1" applyFill="1" applyBorder="1" applyAlignment="1">
      <alignment horizontal="left"/>
    </xf>
    <xf numFmtId="0" fontId="33" fillId="2" borderId="12" xfId="0" applyFont="1" applyFill="1" applyBorder="1" applyAlignment="1">
      <alignment horizontal="left"/>
    </xf>
    <xf numFmtId="0" fontId="375" fillId="2" borderId="13" xfId="0" applyFont="1" applyFill="1" applyBorder="1"/>
    <xf numFmtId="0" fontId="3" fillId="2" borderId="14" xfId="0" applyFont="1" applyFill="1" applyBorder="1" applyAlignment="1">
      <alignment horizontal="left"/>
    </xf>
    <xf numFmtId="0" fontId="192" fillId="5" borderId="0" xfId="0" applyFont="1" applyFill="1" applyAlignment="1">
      <alignment horizontal="left" vertical="center"/>
    </xf>
    <xf numFmtId="0" fontId="192" fillId="5" borderId="0" xfId="0" applyFont="1" applyFill="1" applyAlignment="1">
      <alignment horizontal="left"/>
    </xf>
    <xf numFmtId="0" fontId="241" fillId="46" borderId="0" xfId="0" applyFont="1" applyFill="1" applyAlignment="1">
      <alignment horizontal="left" vertical="center" wrapText="1"/>
    </xf>
    <xf numFmtId="0" fontId="191" fillId="46" borderId="1" xfId="0" applyFont="1" applyFill="1" applyBorder="1"/>
    <xf numFmtId="0" fontId="191" fillId="46" borderId="2" xfId="0" applyFont="1" applyFill="1" applyBorder="1"/>
    <xf numFmtId="0" fontId="191" fillId="46" borderId="2" xfId="0" applyFont="1" applyFill="1" applyBorder="1" applyAlignment="1">
      <alignment horizontal="left"/>
    </xf>
    <xf numFmtId="0" fontId="337" fillId="46" borderId="2" xfId="0" applyFont="1" applyFill="1" applyBorder="1"/>
    <xf numFmtId="0" fontId="192" fillId="46" borderId="3" xfId="0" applyFont="1" applyFill="1" applyBorder="1" applyAlignment="1">
      <alignment horizontal="center"/>
    </xf>
    <xf numFmtId="0" fontId="109" fillId="46" borderId="2" xfId="0" applyFont="1" applyFill="1" applyBorder="1" applyAlignment="1">
      <alignment horizontal="left" vertical="center"/>
    </xf>
    <xf numFmtId="0" fontId="284" fillId="46" borderId="5" xfId="0" applyFont="1" applyFill="1" applyBorder="1" applyAlignment="1">
      <alignment horizontal="left" vertical="center" wrapText="1"/>
    </xf>
    <xf numFmtId="0" fontId="45" fillId="2" borderId="15" xfId="0" applyFont="1" applyFill="1" applyBorder="1" applyAlignment="1">
      <alignment horizontal="left" vertical="center"/>
    </xf>
    <xf numFmtId="0" fontId="143" fillId="2" borderId="12" xfId="0" applyFont="1" applyFill="1" applyBorder="1"/>
    <xf numFmtId="0" fontId="125" fillId="2" borderId="11" xfId="0" applyFont="1" applyFill="1" applyBorder="1" applyAlignment="1">
      <alignment horizontal="left"/>
    </xf>
    <xf numFmtId="0" fontId="315" fillId="0" borderId="0" xfId="0" applyFont="1" applyAlignment="1">
      <alignment horizontal="left" vertical="center"/>
    </xf>
    <xf numFmtId="0" fontId="42" fillId="0" borderId="1" xfId="0" applyFont="1" applyBorder="1" applyAlignment="1">
      <alignment horizontal="left" vertical="center"/>
    </xf>
    <xf numFmtId="0" fontId="72" fillId="0" borderId="13" xfId="0" applyFont="1" applyBorder="1" applyAlignment="1">
      <alignment horizontal="left" vertical="center"/>
    </xf>
    <xf numFmtId="0" fontId="150" fillId="0" borderId="0" xfId="0" applyFont="1" applyAlignment="1">
      <alignment horizontal="left" vertical="center"/>
    </xf>
    <xf numFmtId="0" fontId="237" fillId="0" borderId="0" xfId="0" applyFont="1" applyAlignment="1">
      <alignment horizontal="left" vertical="center"/>
    </xf>
    <xf numFmtId="0" fontId="150" fillId="2" borderId="0" xfId="0" applyFont="1" applyFill="1" applyAlignment="1">
      <alignment horizontal="left" vertical="center"/>
    </xf>
    <xf numFmtId="0" fontId="301" fillId="0" borderId="0" xfId="0" applyFont="1" applyAlignment="1">
      <alignment horizontal="left" vertical="center"/>
    </xf>
    <xf numFmtId="0" fontId="213" fillId="0" borderId="0" xfId="0" applyFont="1" applyAlignment="1">
      <alignment horizontal="left"/>
    </xf>
    <xf numFmtId="0" fontId="236" fillId="2" borderId="0" xfId="0" applyFont="1" applyFill="1" applyAlignment="1">
      <alignment horizontal="left" vertical="center"/>
    </xf>
    <xf numFmtId="0" fontId="126" fillId="0" borderId="73" xfId="0" applyFont="1" applyBorder="1" applyAlignment="1">
      <alignment horizontal="center"/>
    </xf>
    <xf numFmtId="49" fontId="37" fillId="0" borderId="12" xfId="0" applyNumberFormat="1" applyFont="1" applyBorder="1" applyAlignment="1">
      <alignment horizontal="left"/>
    </xf>
    <xf numFmtId="49" fontId="126" fillId="0" borderId="12" xfId="0" applyNumberFormat="1" applyFont="1" applyBorder="1" applyAlignment="1">
      <alignment horizontal="left"/>
    </xf>
    <xf numFmtId="0" fontId="34" fillId="5" borderId="47" xfId="0" applyFont="1" applyFill="1" applyBorder="1" applyAlignment="1">
      <alignment horizontal="center" vertical="center"/>
    </xf>
    <xf numFmtId="0" fontId="310" fillId="0" borderId="3" xfId="0" applyFont="1" applyBorder="1" applyAlignment="1">
      <alignment horizontal="center"/>
    </xf>
    <xf numFmtId="0" fontId="310" fillId="0" borderId="2" xfId="0" applyFont="1" applyBorder="1" applyAlignment="1">
      <alignment horizontal="center"/>
    </xf>
    <xf numFmtId="0" fontId="35" fillId="0" borderId="6" xfId="0" applyFont="1" applyBorder="1"/>
    <xf numFmtId="0" fontId="34" fillId="0" borderId="5" xfId="0" applyFont="1" applyBorder="1" applyAlignment="1">
      <alignment horizontal="center" vertical="center"/>
    </xf>
    <xf numFmtId="0" fontId="310" fillId="5" borderId="50" xfId="0" applyFont="1" applyFill="1" applyBorder="1" applyAlignment="1">
      <alignment horizontal="center"/>
    </xf>
    <xf numFmtId="0" fontId="35" fillId="0" borderId="14" xfId="0" applyFont="1" applyBorder="1"/>
    <xf numFmtId="0" fontId="126" fillId="0" borderId="1" xfId="1" applyFont="1" applyFill="1" applyBorder="1"/>
    <xf numFmtId="0" fontId="118" fillId="0" borderId="13" xfId="0" applyFont="1" applyBorder="1"/>
    <xf numFmtId="0" fontId="126" fillId="0" borderId="1" xfId="0" applyFont="1" applyBorder="1"/>
    <xf numFmtId="0" fontId="310" fillId="0" borderId="1" xfId="0" applyFont="1" applyBorder="1"/>
    <xf numFmtId="0" fontId="34" fillId="0" borderId="4" xfId="0" applyFont="1" applyBorder="1"/>
    <xf numFmtId="0" fontId="34" fillId="0" borderId="72" xfId="0" applyFont="1" applyBorder="1" applyAlignment="1">
      <alignment horizontal="center"/>
    </xf>
    <xf numFmtId="0" fontId="126" fillId="45" borderId="1" xfId="0" applyFont="1" applyFill="1" applyBorder="1"/>
    <xf numFmtId="0" fontId="118" fillId="45" borderId="4" xfId="0" applyFont="1" applyFill="1" applyBorder="1"/>
    <xf numFmtId="0" fontId="310" fillId="45" borderId="1" xfId="0" applyFont="1" applyFill="1" applyBorder="1"/>
    <xf numFmtId="0" fontId="34" fillId="45" borderId="4" xfId="0" applyFont="1" applyFill="1" applyBorder="1"/>
    <xf numFmtId="0" fontId="34" fillId="71" borderId="71" xfId="0" applyFont="1" applyFill="1" applyBorder="1" applyAlignment="1">
      <alignment horizontal="center"/>
    </xf>
    <xf numFmtId="0" fontId="118" fillId="5" borderId="61" xfId="0" applyFont="1" applyFill="1" applyBorder="1" applyAlignment="1">
      <alignment horizontal="center"/>
    </xf>
    <xf numFmtId="0" fontId="126" fillId="5" borderId="30" xfId="0" applyFont="1" applyFill="1" applyBorder="1" applyAlignment="1">
      <alignment horizontal="center"/>
    </xf>
    <xf numFmtId="0" fontId="310" fillId="0" borderId="79" xfId="0" applyFont="1" applyBorder="1" applyAlignment="1">
      <alignment horizontal="center"/>
    </xf>
    <xf numFmtId="49" fontId="0" fillId="0" borderId="2" xfId="0" applyNumberFormat="1" applyBorder="1"/>
    <xf numFmtId="2" fontId="0" fillId="0" borderId="2" xfId="0" applyNumberFormat="1" applyBorder="1"/>
    <xf numFmtId="0" fontId="126" fillId="5" borderId="16" xfId="0" applyFont="1" applyFill="1" applyBorder="1" applyAlignment="1">
      <alignment horizontal="center"/>
    </xf>
    <xf numFmtId="0" fontId="126" fillId="5" borderId="50" xfId="0" applyFont="1" applyFill="1" applyBorder="1" applyAlignment="1">
      <alignment horizontal="center"/>
    </xf>
    <xf numFmtId="0" fontId="307" fillId="75" borderId="3" xfId="0" applyFont="1" applyFill="1" applyBorder="1" applyAlignment="1">
      <alignment horizontal="center"/>
    </xf>
    <xf numFmtId="0" fontId="33" fillId="75" borderId="1" xfId="0" applyFont="1" applyFill="1" applyBorder="1" applyAlignment="1">
      <alignment horizontal="center"/>
    </xf>
    <xf numFmtId="0" fontId="118" fillId="71" borderId="45" xfId="0" applyFont="1" applyFill="1" applyBorder="1" applyAlignment="1">
      <alignment horizontal="center"/>
    </xf>
    <xf numFmtId="0" fontId="118" fillId="5" borderId="75" xfId="0" applyFont="1" applyFill="1" applyBorder="1" applyAlignment="1">
      <alignment horizontal="center"/>
    </xf>
    <xf numFmtId="0" fontId="34" fillId="5" borderId="75" xfId="0" applyFont="1" applyFill="1" applyBorder="1" applyAlignment="1">
      <alignment horizontal="center" vertical="center"/>
    </xf>
    <xf numFmtId="0" fontId="118" fillId="0" borderId="31" xfId="0" applyFont="1" applyBorder="1" applyAlignment="1">
      <alignment horizontal="center"/>
    </xf>
    <xf numFmtId="0" fontId="118" fillId="5" borderId="46" xfId="0" applyFont="1" applyFill="1" applyBorder="1" applyAlignment="1">
      <alignment horizontal="center"/>
    </xf>
    <xf numFmtId="0" fontId="308" fillId="28" borderId="11" xfId="0" applyFont="1" applyFill="1" applyBorder="1" applyAlignment="1">
      <alignment horizontal="center"/>
    </xf>
    <xf numFmtId="16" fontId="121" fillId="28" borderId="15" xfId="0" applyNumberFormat="1" applyFont="1" applyFill="1" applyBorder="1" applyAlignment="1">
      <alignment horizontal="left" vertical="center"/>
    </xf>
    <xf numFmtId="0" fontId="85" fillId="28" borderId="12" xfId="0" applyFont="1" applyFill="1" applyBorder="1" applyAlignment="1">
      <alignment horizontal="center" vertical="center"/>
    </xf>
    <xf numFmtId="0" fontId="118" fillId="71" borderId="31" xfId="0" applyFont="1" applyFill="1" applyBorder="1" applyAlignment="1">
      <alignment horizontal="center"/>
    </xf>
    <xf numFmtId="0" fontId="118" fillId="0" borderId="8" xfId="0" applyFont="1" applyBorder="1" applyAlignment="1">
      <alignment horizontal="center"/>
    </xf>
    <xf numFmtId="0" fontId="35" fillId="0" borderId="9" xfId="0" applyFont="1" applyBorder="1"/>
    <xf numFmtId="0" fontId="126" fillId="0" borderId="8" xfId="0" applyFont="1" applyBorder="1" applyAlignment="1">
      <alignment horizontal="center" vertical="center"/>
    </xf>
    <xf numFmtId="0" fontId="310" fillId="0" borderId="14" xfId="0" applyFont="1" applyBorder="1" applyAlignment="1">
      <alignment horizontal="center"/>
    </xf>
    <xf numFmtId="0" fontId="34" fillId="0" borderId="71" xfId="0" applyFont="1" applyBorder="1" applyAlignment="1">
      <alignment horizontal="center" vertical="center"/>
    </xf>
    <xf numFmtId="0" fontId="126" fillId="0" borderId="49" xfId="0" applyFont="1" applyBorder="1" applyAlignment="1">
      <alignment horizontal="center"/>
    </xf>
    <xf numFmtId="0" fontId="125" fillId="38" borderId="7" xfId="0" applyFont="1" applyFill="1" applyBorder="1" applyAlignment="1">
      <alignment horizontal="center"/>
    </xf>
    <xf numFmtId="1" fontId="310" fillId="38" borderId="30" xfId="0" applyNumberFormat="1" applyFont="1" applyFill="1" applyBorder="1" applyAlignment="1">
      <alignment horizontal="center" vertical="center"/>
    </xf>
    <xf numFmtId="1" fontId="118" fillId="38" borderId="5" xfId="0" applyNumberFormat="1" applyFont="1" applyFill="1" applyBorder="1" applyAlignment="1">
      <alignment horizontal="center" vertical="center"/>
    </xf>
    <xf numFmtId="0" fontId="125" fillId="38" borderId="70" xfId="0" applyFont="1" applyFill="1" applyBorder="1" applyAlignment="1">
      <alignment horizontal="center"/>
    </xf>
    <xf numFmtId="1" fontId="310" fillId="38" borderId="51" xfId="0" applyNumberFormat="1" applyFont="1" applyFill="1" applyBorder="1" applyAlignment="1">
      <alignment horizontal="center" vertical="center"/>
    </xf>
    <xf numFmtId="0" fontId="218" fillId="7" borderId="74" xfId="0" applyFont="1" applyFill="1" applyBorder="1" applyAlignment="1">
      <alignment horizontal="left" vertical="center" wrapText="1"/>
    </xf>
    <xf numFmtId="0" fontId="0" fillId="0" borderId="60" xfId="0" applyBorder="1"/>
    <xf numFmtId="0" fontId="218" fillId="7" borderId="60" xfId="0" applyFont="1" applyFill="1" applyBorder="1" applyAlignment="1">
      <alignment horizontal="center" vertical="center" wrapText="1"/>
    </xf>
    <xf numFmtId="0" fontId="218" fillId="2" borderId="60" xfId="0" applyFont="1" applyFill="1" applyBorder="1" applyAlignment="1">
      <alignment horizontal="center" vertical="center" wrapText="1"/>
    </xf>
    <xf numFmtId="0" fontId="218" fillId="7" borderId="61" xfId="0" applyFont="1" applyFill="1" applyBorder="1" applyAlignment="1">
      <alignment horizontal="center" vertical="center" wrapText="1"/>
    </xf>
    <xf numFmtId="0" fontId="218" fillId="7" borderId="0" xfId="0" applyFont="1" applyFill="1" applyAlignment="1">
      <alignment horizontal="center" vertical="center" wrapText="1"/>
    </xf>
    <xf numFmtId="0" fontId="218" fillId="7" borderId="8" xfId="0" applyFont="1" applyFill="1" applyBorder="1" applyAlignment="1">
      <alignment horizontal="center" vertical="center"/>
    </xf>
    <xf numFmtId="0" fontId="218" fillId="7" borderId="14" xfId="0" applyFont="1" applyFill="1" applyBorder="1" applyAlignment="1">
      <alignment horizontal="center" vertical="center" wrapText="1"/>
    </xf>
    <xf numFmtId="0" fontId="218" fillId="7" borderId="13" xfId="0" applyFont="1" applyFill="1" applyBorder="1" applyAlignment="1">
      <alignment horizontal="center" vertical="center" wrapText="1"/>
    </xf>
    <xf numFmtId="0" fontId="94" fillId="7" borderId="0" xfId="0" applyFont="1" applyFill="1" applyAlignment="1">
      <alignment horizontal="center" vertical="center"/>
    </xf>
    <xf numFmtId="0" fontId="94" fillId="7" borderId="8" xfId="0" applyFont="1" applyFill="1" applyBorder="1" applyAlignment="1">
      <alignment horizontal="left" vertical="center"/>
    </xf>
    <xf numFmtId="0" fontId="125" fillId="0" borderId="12" xfId="0" applyFont="1" applyBorder="1" applyAlignment="1">
      <alignment vertical="center"/>
    </xf>
    <xf numFmtId="0" fontId="213" fillId="0" borderId="12" xfId="0" applyFont="1" applyBorder="1" applyAlignment="1">
      <alignment horizontal="left" vertical="center"/>
    </xf>
    <xf numFmtId="0" fontId="214" fillId="0" borderId="12" xfId="0" applyFont="1" applyBorder="1" applyAlignment="1">
      <alignment horizontal="center" vertical="center"/>
    </xf>
    <xf numFmtId="0" fontId="215" fillId="0" borderId="12" xfId="0" applyFont="1" applyBorder="1" applyAlignment="1">
      <alignment vertical="top"/>
    </xf>
    <xf numFmtId="0" fontId="216" fillId="0" borderId="12" xfId="0" applyFont="1" applyBorder="1" applyAlignment="1">
      <alignment horizontal="center" vertical="center"/>
    </xf>
    <xf numFmtId="0" fontId="34" fillId="7" borderId="10" xfId="0" applyFont="1" applyFill="1" applyBorder="1" applyAlignment="1">
      <alignment horizontal="left" wrapText="1"/>
    </xf>
    <xf numFmtId="0" fontId="125" fillId="0" borderId="30" xfId="0" applyFont="1" applyBorder="1" applyAlignment="1">
      <alignment horizontal="center"/>
    </xf>
    <xf numFmtId="0" fontId="125" fillId="5" borderId="38" xfId="0" applyFont="1" applyFill="1" applyBorder="1" applyAlignment="1">
      <alignment horizontal="center"/>
    </xf>
    <xf numFmtId="1" fontId="125" fillId="0" borderId="30" xfId="0" applyNumberFormat="1" applyFont="1" applyBorder="1" applyAlignment="1">
      <alignment horizontal="center" vertical="center"/>
    </xf>
    <xf numFmtId="1" fontId="126" fillId="5" borderId="49" xfId="0" applyNumberFormat="1" applyFont="1" applyFill="1" applyBorder="1" applyAlignment="1">
      <alignment horizontal="center" vertical="center"/>
    </xf>
    <xf numFmtId="0" fontId="125" fillId="5" borderId="70" xfId="0" applyFont="1" applyFill="1" applyBorder="1" applyAlignment="1">
      <alignment horizontal="center"/>
    </xf>
    <xf numFmtId="0" fontId="125" fillId="0" borderId="63" xfId="0" applyFont="1" applyBorder="1" applyAlignment="1">
      <alignment horizontal="center"/>
    </xf>
    <xf numFmtId="1" fontId="126" fillId="5" borderId="33" xfId="0" applyNumberFormat="1" applyFont="1" applyFill="1" applyBorder="1" applyAlignment="1">
      <alignment horizontal="center" vertical="center"/>
    </xf>
    <xf numFmtId="1" fontId="310" fillId="0" borderId="51" xfId="0" applyNumberFormat="1" applyFont="1" applyBorder="1" applyAlignment="1">
      <alignment horizontal="center" vertical="center"/>
    </xf>
    <xf numFmtId="1" fontId="310" fillId="0" borderId="30" xfId="0" applyNumberFormat="1" applyFont="1" applyBorder="1" applyAlignment="1">
      <alignment horizontal="center" vertical="center"/>
    </xf>
    <xf numFmtId="0" fontId="322" fillId="0" borderId="13" xfId="0" applyFont="1" applyBorder="1" applyAlignment="1">
      <alignment vertical="center"/>
    </xf>
    <xf numFmtId="0" fontId="34" fillId="5" borderId="71" xfId="0" applyFont="1" applyFill="1" applyBorder="1" applyAlignment="1">
      <alignment horizontal="center" vertical="center"/>
    </xf>
    <xf numFmtId="0" fontId="99" fillId="25" borderId="17" xfId="0" applyFont="1" applyFill="1" applyBorder="1" applyAlignment="1">
      <alignment horizontal="left" vertical="top" wrapText="1"/>
    </xf>
    <xf numFmtId="0" fontId="34" fillId="4" borderId="13" xfId="1" applyFont="1" applyFill="1" applyBorder="1" applyAlignment="1">
      <alignment horizontal="left"/>
    </xf>
    <xf numFmtId="0" fontId="126" fillId="4" borderId="13" xfId="0" applyFont="1" applyFill="1" applyBorder="1" applyAlignment="1">
      <alignment horizontal="left"/>
    </xf>
    <xf numFmtId="0" fontId="34" fillId="0" borderId="42" xfId="0" applyFont="1" applyBorder="1" applyAlignment="1">
      <alignment horizontal="center" vertical="center"/>
    </xf>
    <xf numFmtId="0" fontId="34" fillId="0" borderId="56" xfId="0" applyFont="1" applyBorder="1" applyAlignment="1">
      <alignment horizontal="center" vertical="center"/>
    </xf>
    <xf numFmtId="0" fontId="126" fillId="4" borderId="7" xfId="0" applyFont="1" applyFill="1" applyBorder="1" applyAlignment="1">
      <alignment horizontal="left"/>
    </xf>
    <xf numFmtId="0" fontId="118" fillId="4" borderId="9" xfId="0" applyFont="1" applyFill="1" applyBorder="1" applyAlignment="1">
      <alignment horizontal="left"/>
    </xf>
    <xf numFmtId="0" fontId="125" fillId="0" borderId="7" xfId="0" applyFont="1" applyBorder="1" applyAlignment="1">
      <alignment horizontal="center" vertical="center" wrapText="1"/>
    </xf>
    <xf numFmtId="2" fontId="24" fillId="0" borderId="16" xfId="0" applyNumberFormat="1" applyFont="1" applyBorder="1" applyAlignment="1">
      <alignment horizontal="center" vertical="center"/>
    </xf>
    <xf numFmtId="166" fontId="24" fillId="0" borderId="16" xfId="0" applyNumberFormat="1" applyFont="1" applyBorder="1" applyAlignment="1">
      <alignment horizontal="center" vertical="center"/>
    </xf>
    <xf numFmtId="1" fontId="24" fillId="0" borderId="16" xfId="0" applyNumberFormat="1" applyFont="1" applyBorder="1" applyAlignment="1">
      <alignment horizontal="center" vertical="center"/>
    </xf>
    <xf numFmtId="0" fontId="34" fillId="0" borderId="41" xfId="0" applyFont="1" applyBorder="1" applyAlignment="1">
      <alignment horizontal="left" vertical="center"/>
    </xf>
    <xf numFmtId="0" fontId="106" fillId="0" borderId="65" xfId="0" applyFont="1" applyBorder="1" applyAlignment="1">
      <alignment horizontal="center" vertical="center"/>
    </xf>
    <xf numFmtId="0" fontId="218" fillId="7" borderId="12" xfId="0" applyFont="1" applyFill="1" applyBorder="1" applyAlignment="1">
      <alignment horizontal="center" vertical="center" wrapText="1"/>
    </xf>
    <xf numFmtId="0" fontId="218" fillId="7" borderId="10" xfId="0" applyFont="1" applyFill="1" applyBorder="1" applyAlignment="1">
      <alignment horizontal="center" vertical="center"/>
    </xf>
    <xf numFmtId="0" fontId="218" fillId="7" borderId="10" xfId="0" applyFont="1" applyFill="1" applyBorder="1" applyAlignment="1">
      <alignment horizontal="center" vertical="center" wrapText="1"/>
    </xf>
    <xf numFmtId="0" fontId="218" fillId="7" borderId="11" xfId="0" applyFont="1" applyFill="1" applyBorder="1" applyAlignment="1">
      <alignment horizontal="center" vertical="center" wrapText="1"/>
    </xf>
    <xf numFmtId="0" fontId="218" fillId="7" borderId="15" xfId="0" applyFont="1" applyFill="1" applyBorder="1" applyAlignment="1">
      <alignment horizontal="center" vertical="center" wrapText="1"/>
    </xf>
    <xf numFmtId="0" fontId="94" fillId="7" borderId="12" xfId="0" applyFont="1" applyFill="1" applyBorder="1" applyAlignment="1">
      <alignment horizontal="center" vertical="center"/>
    </xf>
    <xf numFmtId="0" fontId="94" fillId="7" borderId="10" xfId="0" applyFont="1" applyFill="1" applyBorder="1" applyAlignment="1">
      <alignment horizontal="left" vertical="center"/>
    </xf>
    <xf numFmtId="0" fontId="24" fillId="7" borderId="10" xfId="0" applyFont="1" applyFill="1" applyBorder="1" applyAlignment="1">
      <alignment horizontal="left" vertical="center" wrapText="1"/>
    </xf>
    <xf numFmtId="0" fontId="89" fillId="5" borderId="0" xfId="0" applyFont="1" applyFill="1" applyAlignment="1">
      <alignment vertical="center"/>
    </xf>
    <xf numFmtId="0" fontId="86" fillId="5" borderId="0" xfId="0" applyFont="1" applyFill="1" applyAlignment="1">
      <alignment horizontal="center" vertical="center"/>
    </xf>
    <xf numFmtId="0" fontId="34" fillId="5" borderId="0" xfId="0" applyFont="1" applyFill="1" applyAlignment="1">
      <alignment horizontal="center" vertical="center"/>
    </xf>
    <xf numFmtId="9" fontId="86" fillId="5" borderId="14" xfId="1713" applyFont="1" applyFill="1" applyBorder="1" applyAlignment="1">
      <alignment horizontal="center" vertical="center"/>
    </xf>
    <xf numFmtId="2" fontId="34" fillId="5" borderId="0" xfId="0" applyNumberFormat="1" applyFont="1" applyFill="1" applyAlignment="1">
      <alignment horizontal="center" vertical="center"/>
    </xf>
    <xf numFmtId="2" fontId="0" fillId="5" borderId="0" xfId="0" applyNumberFormat="1" applyFill="1" applyAlignment="1">
      <alignment horizontal="center" vertical="center"/>
    </xf>
    <xf numFmtId="2" fontId="34" fillId="5" borderId="14" xfId="0" applyNumberFormat="1" applyFont="1" applyFill="1" applyBorder="1" applyAlignment="1">
      <alignment horizontal="center" vertical="center"/>
    </xf>
    <xf numFmtId="0" fontId="240" fillId="0" borderId="4" xfId="0" applyFont="1" applyBorder="1" applyAlignment="1">
      <alignment vertical="center"/>
    </xf>
    <xf numFmtId="0" fontId="240" fillId="0" borderId="5" xfId="0" applyFont="1" applyBorder="1" applyAlignment="1">
      <alignment vertical="center"/>
    </xf>
    <xf numFmtId="0" fontId="107" fillId="0" borderId="5" xfId="0" applyFont="1" applyBorder="1" applyAlignment="1">
      <alignment vertical="center"/>
    </xf>
    <xf numFmtId="0" fontId="240" fillId="0" borderId="6" xfId="0" applyFont="1" applyBorder="1" applyAlignment="1">
      <alignment vertical="center"/>
    </xf>
    <xf numFmtId="0" fontId="107" fillId="0" borderId="6" xfId="0" applyFont="1" applyBorder="1" applyAlignment="1">
      <alignment horizontal="center" vertical="center"/>
    </xf>
    <xf numFmtId="0" fontId="89" fillId="0" borderId="15" xfId="0" applyFont="1" applyBorder="1" applyAlignment="1">
      <alignment horizontal="center" vertical="center"/>
    </xf>
    <xf numFmtId="166" fontId="35" fillId="2" borderId="11" xfId="0" applyNumberFormat="1" applyFont="1" applyFill="1" applyBorder="1" applyAlignment="1">
      <alignment horizontal="center" vertical="center"/>
    </xf>
    <xf numFmtId="2" fontId="88" fillId="2" borderId="10" xfId="0" applyNumberFormat="1" applyFont="1" applyFill="1" applyBorder="1" applyAlignment="1">
      <alignment horizontal="center" vertical="center"/>
    </xf>
    <xf numFmtId="166" fontId="253" fillId="2" borderId="10" xfId="0" applyNumberFormat="1" applyFont="1" applyFill="1" applyBorder="1" applyAlignment="1">
      <alignment horizontal="center" vertical="center"/>
    </xf>
    <xf numFmtId="0" fontId="0" fillId="68" borderId="12" xfId="0" applyFill="1" applyBorder="1" applyAlignment="1">
      <alignment horizontal="center" vertical="center"/>
    </xf>
    <xf numFmtId="2" fontId="120" fillId="68" borderId="12" xfId="0" applyNumberFormat="1" applyFont="1" applyFill="1" applyBorder="1" applyAlignment="1">
      <alignment horizontal="center" vertical="center"/>
    </xf>
    <xf numFmtId="166" fontId="119" fillId="68" borderId="12" xfId="0" applyNumberFormat="1" applyFont="1" applyFill="1" applyBorder="1" applyAlignment="1">
      <alignment horizontal="center" vertical="center"/>
    </xf>
    <xf numFmtId="0" fontId="24" fillId="68" borderId="11" xfId="0" applyFont="1" applyFill="1" applyBorder="1" applyAlignment="1">
      <alignment horizontal="left" vertical="top"/>
    </xf>
    <xf numFmtId="0" fontId="34" fillId="5" borderId="56" xfId="0" applyFont="1" applyFill="1" applyBorder="1" applyAlignment="1">
      <alignment horizontal="center" vertical="center"/>
    </xf>
    <xf numFmtId="0" fontId="24" fillId="0" borderId="42" xfId="0" applyFont="1" applyBorder="1" applyAlignment="1">
      <alignment horizontal="center" vertical="center"/>
    </xf>
    <xf numFmtId="0" fontId="24" fillId="0" borderId="34" xfId="0" applyFont="1" applyBorder="1" applyAlignment="1">
      <alignment horizontal="center" vertical="center"/>
    </xf>
    <xf numFmtId="0" fontId="330" fillId="0" borderId="17" xfId="0" applyFont="1" applyBorder="1" applyAlignment="1">
      <alignment horizontal="center" vertical="center"/>
    </xf>
    <xf numFmtId="0" fontId="391" fillId="0" borderId="0" xfId="0" applyFont="1"/>
    <xf numFmtId="0" fontId="392" fillId="0" borderId="0" xfId="0" applyFont="1" applyAlignment="1">
      <alignment horizontal="center"/>
    </xf>
    <xf numFmtId="0" fontId="392" fillId="0" borderId="0" xfId="0" applyFont="1"/>
    <xf numFmtId="0" fontId="34" fillId="0" borderId="7" xfId="0" applyFont="1" applyBorder="1" applyAlignment="1">
      <alignment horizontal="left"/>
    </xf>
    <xf numFmtId="0" fontId="34" fillId="0" borderId="9" xfId="0" applyFont="1" applyBorder="1" applyAlignment="1">
      <alignment horizontal="left"/>
    </xf>
    <xf numFmtId="0" fontId="34" fillId="0" borderId="1" xfId="0" applyFont="1" applyBorder="1" applyAlignment="1">
      <alignment horizontal="left"/>
    </xf>
    <xf numFmtId="0" fontId="34" fillId="0" borderId="4" xfId="0" applyFont="1" applyBorder="1" applyAlignment="1">
      <alignment horizontal="left"/>
    </xf>
    <xf numFmtId="0" fontId="310" fillId="4" borderId="3" xfId="0" applyFont="1" applyFill="1" applyBorder="1"/>
    <xf numFmtId="0" fontId="118" fillId="4" borderId="6" xfId="0" applyFont="1" applyFill="1" applyBorder="1"/>
    <xf numFmtId="0" fontId="126" fillId="0" borderId="70" xfId="0" applyFont="1" applyBorder="1" applyAlignment="1">
      <alignment horizontal="center"/>
    </xf>
    <xf numFmtId="0" fontId="118" fillId="5" borderId="69" xfId="0" applyFont="1" applyFill="1" applyBorder="1" applyAlignment="1">
      <alignment horizontal="center"/>
    </xf>
    <xf numFmtId="0" fontId="310" fillId="0" borderId="70" xfId="0" applyFont="1" applyBorder="1" applyAlignment="1">
      <alignment horizontal="center"/>
    </xf>
    <xf numFmtId="0" fontId="34" fillId="5" borderId="63" xfId="0" applyFont="1" applyFill="1" applyBorder="1" applyAlignment="1">
      <alignment horizontal="center"/>
    </xf>
    <xf numFmtId="0" fontId="118" fillId="5" borderId="63" xfId="0" applyFont="1" applyFill="1" applyBorder="1" applyAlignment="1">
      <alignment horizontal="center"/>
    </xf>
    <xf numFmtId="0" fontId="35" fillId="5" borderId="1" xfId="0" applyFont="1" applyFill="1" applyBorder="1" applyAlignment="1">
      <alignment horizontal="center"/>
    </xf>
    <xf numFmtId="0" fontId="35" fillId="0" borderId="4" xfId="0" applyFont="1" applyBorder="1" applyAlignment="1">
      <alignment horizontal="center"/>
    </xf>
    <xf numFmtId="0" fontId="37" fillId="5" borderId="1" xfId="0" applyFont="1" applyFill="1" applyBorder="1" applyAlignment="1">
      <alignment horizontal="center"/>
    </xf>
    <xf numFmtId="0" fontId="125" fillId="38" borderId="1" xfId="0" applyFont="1" applyFill="1" applyBorder="1" applyAlignment="1">
      <alignment horizontal="center"/>
    </xf>
    <xf numFmtId="0" fontId="33" fillId="38" borderId="4" xfId="0" applyFont="1" applyFill="1" applyBorder="1" applyAlignment="1">
      <alignment horizontal="center"/>
    </xf>
    <xf numFmtId="0" fontId="125" fillId="0" borderId="70" xfId="0" applyFont="1" applyBorder="1"/>
    <xf numFmtId="0" fontId="96" fillId="0" borderId="63" xfId="0" applyFont="1" applyBorder="1"/>
    <xf numFmtId="0" fontId="24" fillId="0" borderId="9" xfId="0" applyFont="1" applyBorder="1"/>
    <xf numFmtId="0" fontId="33" fillId="38" borderId="9" xfId="0" applyFont="1" applyFill="1" applyBorder="1" applyAlignment="1">
      <alignment horizontal="left" vertical="center"/>
    </xf>
    <xf numFmtId="0" fontId="105" fillId="62" borderId="46" xfId="0" applyFont="1" applyFill="1" applyBorder="1" applyAlignment="1">
      <alignment horizontal="left" vertical="center" wrapText="1"/>
    </xf>
    <xf numFmtId="0" fontId="39" fillId="19" borderId="31" xfId="0" applyFont="1" applyFill="1" applyBorder="1" applyAlignment="1">
      <alignment horizontal="left" vertical="center" wrapText="1"/>
    </xf>
    <xf numFmtId="0" fontId="39" fillId="79" borderId="46" xfId="0" applyFont="1" applyFill="1" applyBorder="1" applyAlignment="1">
      <alignment horizontal="left" vertical="center" wrapText="1"/>
    </xf>
    <xf numFmtId="0" fontId="99" fillId="25" borderId="58" xfId="0" applyFont="1" applyFill="1" applyBorder="1" applyAlignment="1">
      <alignment horizontal="left" vertical="center" wrapText="1"/>
    </xf>
    <xf numFmtId="0" fontId="39" fillId="10" borderId="58" xfId="0" applyFont="1" applyFill="1" applyBorder="1" applyAlignment="1">
      <alignment horizontal="left" vertical="center" wrapText="1"/>
    </xf>
    <xf numFmtId="0" fontId="29" fillId="21" borderId="75" xfId="0" applyFont="1" applyFill="1" applyBorder="1" applyAlignment="1">
      <alignment horizontal="left" vertical="center" wrapText="1"/>
    </xf>
    <xf numFmtId="0" fontId="99" fillId="23" borderId="75" xfId="0" applyFont="1" applyFill="1" applyBorder="1" applyAlignment="1">
      <alignment horizontal="left" vertical="center" wrapText="1"/>
    </xf>
    <xf numFmtId="0" fontId="105" fillId="62" borderId="70" xfId="0" applyFont="1" applyFill="1" applyBorder="1" applyAlignment="1">
      <alignment horizontal="left" vertical="center" wrapText="1"/>
    </xf>
    <xf numFmtId="0" fontId="126" fillId="5" borderId="9" xfId="0" applyFont="1" applyFill="1" applyBorder="1" applyAlignment="1">
      <alignment horizontal="center"/>
    </xf>
    <xf numFmtId="0" fontId="33" fillId="5" borderId="49" xfId="0" applyFont="1" applyFill="1" applyBorder="1" applyAlignment="1">
      <alignment horizontal="center"/>
    </xf>
    <xf numFmtId="1" fontId="125" fillId="38" borderId="7" xfId="0" applyNumberFormat="1" applyFont="1" applyFill="1" applyBorder="1" applyAlignment="1">
      <alignment horizontal="left" vertical="center"/>
    </xf>
    <xf numFmtId="0" fontId="34" fillId="4" borderId="10" xfId="1" applyFont="1" applyFill="1" applyBorder="1"/>
    <xf numFmtId="0" fontId="34" fillId="4" borderId="64" xfId="0" applyFont="1" applyFill="1" applyBorder="1" applyAlignment="1">
      <alignment horizontal="left"/>
    </xf>
    <xf numFmtId="0" fontId="34" fillId="4" borderId="63" xfId="0" applyFont="1" applyFill="1" applyBorder="1" applyAlignment="1">
      <alignment horizontal="left"/>
    </xf>
    <xf numFmtId="0" fontId="34" fillId="0" borderId="7" xfId="0" applyFont="1" applyBorder="1" applyAlignment="1">
      <alignment horizontal="left" vertical="center"/>
    </xf>
    <xf numFmtId="0" fontId="96" fillId="5" borderId="31" xfId="0" applyFont="1" applyFill="1" applyBorder="1" applyAlignment="1">
      <alignment horizontal="center"/>
    </xf>
    <xf numFmtId="0" fontId="125" fillId="5" borderId="63" xfId="0" applyFont="1" applyFill="1" applyBorder="1" applyAlignment="1">
      <alignment horizontal="center"/>
    </xf>
    <xf numFmtId="1" fontId="37" fillId="5" borderId="33" xfId="0" applyNumberFormat="1" applyFont="1" applyFill="1" applyBorder="1" applyAlignment="1">
      <alignment horizontal="center" vertical="center"/>
    </xf>
    <xf numFmtId="0" fontId="105" fillId="22" borderId="4" xfId="0" applyFont="1" applyFill="1" applyBorder="1" applyAlignment="1">
      <alignment horizontal="left" vertical="center" wrapText="1"/>
    </xf>
    <xf numFmtId="0" fontId="39" fillId="10" borderId="17" xfId="0" applyFont="1" applyFill="1" applyBorder="1" applyAlignment="1">
      <alignment horizontal="center" vertical="center" wrapText="1"/>
    </xf>
    <xf numFmtId="0" fontId="24" fillId="13" borderId="9" xfId="0" applyFont="1" applyFill="1" applyBorder="1" applyAlignment="1">
      <alignment horizontal="center"/>
    </xf>
    <xf numFmtId="1" fontId="265" fillId="5" borderId="49" xfId="0" applyNumberFormat="1" applyFont="1" applyFill="1" applyBorder="1" applyAlignment="1">
      <alignment horizontal="center" vertical="center"/>
    </xf>
    <xf numFmtId="0" fontId="126" fillId="0" borderId="16" xfId="0" applyFont="1" applyBorder="1" applyAlignment="1">
      <alignment horizontal="center"/>
    </xf>
    <xf numFmtId="0" fontId="118" fillId="0" borderId="75" xfId="0" applyFont="1" applyBorder="1" applyAlignment="1">
      <alignment horizontal="center"/>
    </xf>
    <xf numFmtId="0" fontId="118" fillId="0" borderId="46" xfId="0" applyFont="1" applyBorder="1" applyAlignment="1">
      <alignment horizontal="center"/>
    </xf>
    <xf numFmtId="0" fontId="310" fillId="45" borderId="7" xfId="0" applyFont="1" applyFill="1" applyBorder="1" applyAlignment="1">
      <alignment horizontal="center"/>
    </xf>
    <xf numFmtId="0" fontId="118" fillId="45" borderId="9" xfId="0" applyFont="1" applyFill="1" applyBorder="1" applyAlignment="1">
      <alignment horizontal="center"/>
    </xf>
    <xf numFmtId="0" fontId="126" fillId="45" borderId="7" xfId="0" applyFont="1" applyFill="1" applyBorder="1" applyAlignment="1">
      <alignment horizontal="center"/>
    </xf>
    <xf numFmtId="0" fontId="34" fillId="45" borderId="9" xfId="0" applyFont="1" applyFill="1" applyBorder="1" applyAlignment="1">
      <alignment horizontal="center"/>
    </xf>
    <xf numFmtId="0" fontId="118" fillId="45" borderId="9" xfId="1" applyFont="1" applyFill="1" applyBorder="1" applyAlignment="1">
      <alignment horizontal="center"/>
    </xf>
    <xf numFmtId="0" fontId="34" fillId="45" borderId="8" xfId="0" applyFont="1" applyFill="1" applyBorder="1"/>
    <xf numFmtId="0" fontId="34" fillId="4" borderId="9" xfId="0" applyFont="1" applyFill="1" applyBorder="1" applyAlignment="1">
      <alignment horizontal="left"/>
    </xf>
    <xf numFmtId="0" fontId="126" fillId="4" borderId="1" xfId="0" applyFont="1" applyFill="1" applyBorder="1"/>
    <xf numFmtId="0" fontId="118" fillId="4" borderId="4" xfId="0" applyFont="1" applyFill="1" applyBorder="1"/>
    <xf numFmtId="0" fontId="310" fillId="4" borderId="1" xfId="0" applyFont="1" applyFill="1" applyBorder="1"/>
    <xf numFmtId="0" fontId="34" fillId="4" borderId="4" xfId="0" applyFont="1" applyFill="1" applyBorder="1"/>
    <xf numFmtId="0" fontId="126" fillId="45" borderId="1" xfId="0" applyFont="1" applyFill="1" applyBorder="1" applyAlignment="1">
      <alignment horizontal="left"/>
    </xf>
    <xf numFmtId="0" fontId="118" fillId="45" borderId="4" xfId="0" applyFont="1" applyFill="1" applyBorder="1" applyAlignment="1">
      <alignment horizontal="left"/>
    </xf>
    <xf numFmtId="0" fontId="34" fillId="45" borderId="13" xfId="1" applyFont="1" applyFill="1" applyBorder="1" applyAlignment="1">
      <alignment horizontal="left"/>
    </xf>
    <xf numFmtId="0" fontId="126" fillId="45" borderId="13" xfId="0" applyFont="1" applyFill="1" applyBorder="1" applyAlignment="1">
      <alignment horizontal="left"/>
    </xf>
    <xf numFmtId="16" fontId="126" fillId="45" borderId="12" xfId="0" applyNumberFormat="1" applyFont="1" applyFill="1" applyBorder="1" applyAlignment="1">
      <alignment horizontal="left" vertical="center"/>
    </xf>
    <xf numFmtId="0" fontId="126" fillId="45" borderId="11" xfId="0" applyFont="1" applyFill="1" applyBorder="1" applyAlignment="1">
      <alignment horizontal="center" vertical="center"/>
    </xf>
    <xf numFmtId="0" fontId="85" fillId="45" borderId="10" xfId="0" applyFont="1" applyFill="1" applyBorder="1" applyAlignment="1">
      <alignment horizontal="center" vertical="center"/>
    </xf>
    <xf numFmtId="0" fontId="85" fillId="45" borderId="10" xfId="0" applyFont="1" applyFill="1" applyBorder="1" applyAlignment="1">
      <alignment horizontal="left" vertical="center"/>
    </xf>
    <xf numFmtId="16" fontId="121" fillId="45" borderId="12" xfId="0" applyNumberFormat="1" applyFont="1" applyFill="1" applyBorder="1" applyAlignment="1">
      <alignment horizontal="center" vertical="center"/>
    </xf>
    <xf numFmtId="0" fontId="85" fillId="45" borderId="15" xfId="0" applyFont="1" applyFill="1" applyBorder="1" applyAlignment="1">
      <alignment horizontal="left" vertical="center"/>
    </xf>
    <xf numFmtId="16" fontId="121" fillId="45" borderId="15" xfId="0" applyNumberFormat="1" applyFont="1" applyFill="1" applyBorder="1" applyAlignment="1">
      <alignment horizontal="left" vertical="center"/>
    </xf>
    <xf numFmtId="0" fontId="108" fillId="45" borderId="10" xfId="1" applyFont="1" applyFill="1" applyBorder="1" applyAlignment="1">
      <alignment horizontal="center" vertical="center"/>
    </xf>
    <xf numFmtId="16" fontId="121" fillId="45" borderId="15" xfId="0" applyNumberFormat="1" applyFont="1" applyFill="1" applyBorder="1" applyAlignment="1">
      <alignment horizontal="center" vertical="center"/>
    </xf>
    <xf numFmtId="0" fontId="308" fillId="45" borderId="11" xfId="0" applyFont="1" applyFill="1" applyBorder="1" applyAlignment="1">
      <alignment horizontal="center"/>
    </xf>
    <xf numFmtId="0" fontId="33" fillId="45" borderId="10" xfId="0" applyFont="1" applyFill="1" applyBorder="1" applyAlignment="1">
      <alignment horizontal="center"/>
    </xf>
    <xf numFmtId="0" fontId="33" fillId="45" borderId="2" xfId="0" applyFont="1" applyFill="1" applyBorder="1" applyAlignment="1">
      <alignment horizontal="center"/>
    </xf>
    <xf numFmtId="0" fontId="307" fillId="45" borderId="2" xfId="0" applyFont="1" applyFill="1" applyBorder="1" applyAlignment="1">
      <alignment horizontal="center"/>
    </xf>
    <xf numFmtId="0" fontId="33" fillId="45" borderId="7" xfId="0" applyFont="1" applyFill="1" applyBorder="1" applyAlignment="1">
      <alignment horizontal="center"/>
    </xf>
    <xf numFmtId="0" fontId="33" fillId="45" borderId="13" xfId="0" applyFont="1" applyFill="1" applyBorder="1" applyAlignment="1">
      <alignment horizontal="center"/>
    </xf>
    <xf numFmtId="0" fontId="307" fillId="45" borderId="14" xfId="0" applyFont="1" applyFill="1" applyBorder="1" applyAlignment="1">
      <alignment horizontal="center"/>
    </xf>
    <xf numFmtId="0" fontId="33" fillId="45" borderId="7" xfId="1" applyFont="1" applyFill="1" applyBorder="1" applyAlignment="1">
      <alignment horizontal="center"/>
    </xf>
    <xf numFmtId="0" fontId="33" fillId="45" borderId="1" xfId="0" applyFont="1" applyFill="1" applyBorder="1" applyAlignment="1">
      <alignment horizontal="center"/>
    </xf>
    <xf numFmtId="0" fontId="307" fillId="45" borderId="3" xfId="0" applyFont="1" applyFill="1" applyBorder="1" applyAlignment="1">
      <alignment horizontal="center"/>
    </xf>
    <xf numFmtId="0" fontId="126" fillId="75" borderId="8" xfId="0" applyFont="1" applyFill="1" applyBorder="1"/>
    <xf numFmtId="0" fontId="2" fillId="0" borderId="0" xfId="0" applyFont="1" applyAlignment="1">
      <alignment horizontal="left" vertical="top" wrapText="1"/>
    </xf>
    <xf numFmtId="0" fontId="2" fillId="0" borderId="0" xfId="0" applyFont="1"/>
    <xf numFmtId="0" fontId="2" fillId="0" borderId="11" xfId="0" applyFont="1" applyBorder="1"/>
    <xf numFmtId="0" fontId="118" fillId="0" borderId="11" xfId="0" applyFont="1" applyBorder="1" applyAlignment="1">
      <alignment horizontal="center"/>
    </xf>
    <xf numFmtId="0" fontId="33" fillId="0" borderId="4" xfId="0" applyFont="1" applyBorder="1" applyAlignment="1">
      <alignment horizontal="center"/>
    </xf>
    <xf numFmtId="0" fontId="184" fillId="49" borderId="58" xfId="0" applyFont="1" applyFill="1" applyBorder="1" applyAlignment="1">
      <alignment horizontal="center" vertical="top"/>
    </xf>
    <xf numFmtId="0" fontId="184" fillId="49" borderId="45" xfId="0" applyFont="1" applyFill="1" applyBorder="1" applyAlignment="1">
      <alignment horizontal="center" vertical="top"/>
    </xf>
    <xf numFmtId="0" fontId="183" fillId="54" borderId="36" xfId="0" applyFont="1" applyFill="1" applyBorder="1" applyAlignment="1">
      <alignment horizontal="center"/>
    </xf>
    <xf numFmtId="0" fontId="183" fillId="54" borderId="39" xfId="0" applyFont="1" applyFill="1" applyBorder="1" applyAlignment="1">
      <alignment horizontal="center"/>
    </xf>
    <xf numFmtId="49" fontId="173" fillId="53" borderId="8" xfId="0" applyNumberFormat="1" applyFont="1" applyFill="1" applyBorder="1" applyAlignment="1">
      <alignment horizontal="left" vertical="center"/>
    </xf>
    <xf numFmtId="49" fontId="186" fillId="10" borderId="8" xfId="0" applyNumberFormat="1" applyFont="1" applyFill="1" applyBorder="1" applyAlignment="1">
      <alignment horizontal="center" vertical="center"/>
    </xf>
    <xf numFmtId="49" fontId="171" fillId="10" borderId="1" xfId="0" applyNumberFormat="1" applyFont="1" applyFill="1" applyBorder="1" applyAlignment="1">
      <alignment horizontal="center" vertical="center"/>
    </xf>
    <xf numFmtId="49" fontId="171" fillId="10" borderId="3" xfId="0" applyNumberFormat="1" applyFont="1" applyFill="1" applyBorder="1" applyAlignment="1">
      <alignment horizontal="left" vertical="center"/>
    </xf>
    <xf numFmtId="49" fontId="171" fillId="10" borderId="4" xfId="0" applyNumberFormat="1" applyFont="1" applyFill="1" applyBorder="1" applyAlignment="1">
      <alignment horizontal="center" vertical="center"/>
    </xf>
    <xf numFmtId="49" fontId="171" fillId="10" borderId="6" xfId="0" applyNumberFormat="1" applyFont="1" applyFill="1" applyBorder="1" applyAlignment="1">
      <alignment horizontal="left" vertical="center"/>
    </xf>
    <xf numFmtId="49" fontId="186" fillId="10" borderId="13" xfId="0" applyNumberFormat="1" applyFont="1" applyFill="1" applyBorder="1" applyAlignment="1">
      <alignment horizontal="center" vertical="center"/>
    </xf>
    <xf numFmtId="0" fontId="189" fillId="10" borderId="13" xfId="0" applyFont="1" applyFill="1" applyBorder="1" applyAlignment="1">
      <alignment horizontal="center" vertical="center"/>
    </xf>
    <xf numFmtId="49" fontId="186" fillId="10" borderId="0" xfId="0" applyNumberFormat="1" applyFont="1" applyFill="1" applyAlignment="1">
      <alignment horizontal="center"/>
    </xf>
    <xf numFmtId="0" fontId="184" fillId="54" borderId="45" xfId="0" applyFont="1" applyFill="1" applyBorder="1" applyAlignment="1">
      <alignment horizontal="center" vertical="top"/>
    </xf>
    <xf numFmtId="0" fontId="184" fillId="54" borderId="0" xfId="0" applyFont="1" applyFill="1" applyAlignment="1">
      <alignment horizontal="center" vertical="top"/>
    </xf>
    <xf numFmtId="0" fontId="165" fillId="53" borderId="4" xfId="0" applyFont="1" applyFill="1" applyBorder="1"/>
    <xf numFmtId="0" fontId="184" fillId="54" borderId="11" xfId="0" applyFont="1" applyFill="1" applyBorder="1" applyAlignment="1">
      <alignment horizontal="center" vertical="top"/>
    </xf>
    <xf numFmtId="0" fontId="182" fillId="0" borderId="54" xfId="0" applyFont="1" applyBorder="1" applyAlignment="1">
      <alignment horizontal="center"/>
    </xf>
    <xf numFmtId="49" fontId="173" fillId="53" borderId="1" xfId="0" applyNumberFormat="1" applyFont="1" applyFill="1" applyBorder="1" applyAlignment="1">
      <alignment horizontal="center" vertical="center"/>
    </xf>
    <xf numFmtId="0" fontId="183" fillId="54" borderId="7" xfId="0" applyFont="1" applyFill="1" applyBorder="1" applyAlignment="1">
      <alignment horizontal="center"/>
    </xf>
    <xf numFmtId="0" fontId="183" fillId="54" borderId="9" xfId="0" applyFont="1" applyFill="1" applyBorder="1" applyAlignment="1">
      <alignment horizontal="center"/>
    </xf>
    <xf numFmtId="0" fontId="360" fillId="0" borderId="10" xfId="0" applyFont="1" applyBorder="1" applyAlignment="1">
      <alignment horizontal="center" vertical="center"/>
    </xf>
    <xf numFmtId="49" fontId="360" fillId="0" borderId="10" xfId="0" applyNumberFormat="1" applyFont="1" applyBorder="1" applyAlignment="1">
      <alignment horizontal="center" vertical="center"/>
    </xf>
    <xf numFmtId="49" fontId="186" fillId="13" borderId="0" xfId="0" applyNumberFormat="1" applyFont="1" applyFill="1" applyAlignment="1">
      <alignment horizontal="center"/>
    </xf>
    <xf numFmtId="0" fontId="186" fillId="13" borderId="14" xfId="0" applyFont="1" applyFill="1" applyBorder="1" applyAlignment="1">
      <alignment horizontal="left"/>
    </xf>
    <xf numFmtId="0" fontId="173" fillId="53" borderId="5" xfId="0" applyFont="1" applyFill="1" applyBorder="1" applyAlignment="1">
      <alignment horizontal="left"/>
    </xf>
    <xf numFmtId="0" fontId="173" fillId="53" borderId="2" xfId="0" applyFont="1" applyFill="1" applyBorder="1" applyAlignment="1">
      <alignment horizontal="left"/>
    </xf>
    <xf numFmtId="0" fontId="173" fillId="53" borderId="0" xfId="0" applyFont="1" applyFill="1" applyAlignment="1">
      <alignment horizontal="left"/>
    </xf>
    <xf numFmtId="0" fontId="173" fillId="53" borderId="3" xfId="0" applyFont="1" applyFill="1" applyBorder="1" applyAlignment="1">
      <alignment horizontal="center"/>
    </xf>
    <xf numFmtId="49" fontId="173" fillId="53" borderId="14" xfId="0" applyNumberFormat="1" applyFont="1" applyFill="1" applyBorder="1" applyAlignment="1">
      <alignment horizontal="center"/>
    </xf>
    <xf numFmtId="0" fontId="173" fillId="53" borderId="14" xfId="0" applyFont="1" applyFill="1" applyBorder="1" applyAlignment="1">
      <alignment horizontal="center"/>
    </xf>
    <xf numFmtId="0" fontId="173" fillId="53" borderId="9" xfId="0" applyFont="1" applyFill="1" applyBorder="1" applyAlignment="1">
      <alignment horizontal="center"/>
    </xf>
    <xf numFmtId="49" fontId="171" fillId="10" borderId="3" xfId="0" applyNumberFormat="1" applyFont="1" applyFill="1" applyBorder="1" applyAlignment="1">
      <alignment horizontal="center" vertical="center"/>
    </xf>
    <xf numFmtId="49" fontId="171" fillId="10" borderId="6" xfId="0" applyNumberFormat="1" applyFont="1" applyFill="1" applyBorder="1" applyAlignment="1">
      <alignment horizontal="center" vertical="center"/>
    </xf>
    <xf numFmtId="49" fontId="171" fillId="28" borderId="10" xfId="0" applyNumberFormat="1" applyFont="1" applyFill="1" applyBorder="1" applyAlignment="1">
      <alignment horizontal="center" vertical="center"/>
    </xf>
    <xf numFmtId="49" fontId="171" fillId="28" borderId="13" xfId="0" applyNumberFormat="1" applyFont="1" applyFill="1" applyBorder="1" applyAlignment="1">
      <alignment horizontal="center" vertical="center"/>
    </xf>
    <xf numFmtId="49" fontId="171" fillId="28" borderId="5" xfId="0" applyNumberFormat="1" applyFont="1" applyFill="1" applyBorder="1" applyAlignment="1">
      <alignment horizontal="center"/>
    </xf>
    <xf numFmtId="49" fontId="171" fillId="28" borderId="9" xfId="0" applyNumberFormat="1" applyFont="1" applyFill="1" applyBorder="1" applyAlignment="1">
      <alignment horizontal="center"/>
    </xf>
    <xf numFmtId="0" fontId="171" fillId="28" borderId="6" xfId="0" applyFont="1" applyFill="1" applyBorder="1" applyAlignment="1">
      <alignment horizontal="left"/>
    </xf>
    <xf numFmtId="49" fontId="185" fillId="34" borderId="15" xfId="0" applyNumberFormat="1" applyFont="1" applyFill="1" applyBorder="1" applyAlignment="1">
      <alignment horizontal="center" vertical="center"/>
    </xf>
    <xf numFmtId="49" fontId="185" fillId="34" borderId="7" xfId="0" applyNumberFormat="1" applyFont="1" applyFill="1" applyBorder="1" applyAlignment="1">
      <alignment horizontal="center" vertical="center"/>
    </xf>
    <xf numFmtId="49" fontId="185" fillId="34" borderId="9" xfId="0" applyNumberFormat="1" applyFont="1" applyFill="1" applyBorder="1" applyAlignment="1">
      <alignment horizontal="center" vertical="center"/>
    </xf>
    <xf numFmtId="49" fontId="185" fillId="34" borderId="69" xfId="0" applyNumberFormat="1" applyFont="1" applyFill="1" applyBorder="1" applyAlignment="1">
      <alignment horizontal="center" vertical="center"/>
    </xf>
    <xf numFmtId="49" fontId="185" fillId="34" borderId="8" xfId="0" applyNumberFormat="1" applyFont="1" applyFill="1" applyBorder="1" applyAlignment="1">
      <alignment horizontal="center" vertical="center"/>
    </xf>
    <xf numFmtId="49" fontId="185" fillId="34" borderId="45" xfId="0" applyNumberFormat="1" applyFont="1" applyFill="1" applyBorder="1" applyAlignment="1">
      <alignment horizontal="center" vertical="center"/>
    </xf>
    <xf numFmtId="0" fontId="174" fillId="34" borderId="39" xfId="0" applyFont="1" applyFill="1" applyBorder="1" applyAlignment="1">
      <alignment horizontal="left" vertical="center"/>
    </xf>
    <xf numFmtId="49" fontId="185" fillId="34" borderId="13" xfId="0" applyNumberFormat="1" applyFont="1" applyFill="1" applyBorder="1" applyAlignment="1">
      <alignment horizontal="center" vertical="center"/>
    </xf>
    <xf numFmtId="49" fontId="185" fillId="34" borderId="31" xfId="0" applyNumberFormat="1" applyFont="1" applyFill="1" applyBorder="1" applyAlignment="1">
      <alignment horizontal="center" vertical="center"/>
    </xf>
    <xf numFmtId="0" fontId="185" fillId="34" borderId="33" xfId="0" applyFont="1" applyFill="1" applyBorder="1" applyAlignment="1">
      <alignment horizontal="left" vertical="center"/>
    </xf>
    <xf numFmtId="49" fontId="185" fillId="34" borderId="7" xfId="0" quotePrefix="1" applyNumberFormat="1" applyFont="1" applyFill="1" applyBorder="1" applyAlignment="1">
      <alignment horizontal="center" vertical="top"/>
    </xf>
    <xf numFmtId="49" fontId="185" fillId="34" borderId="79" xfId="0" applyNumberFormat="1" applyFont="1" applyFill="1" applyBorder="1" applyAlignment="1">
      <alignment horizontal="center" vertical="top"/>
    </xf>
    <xf numFmtId="49" fontId="185" fillId="34" borderId="16" xfId="0" applyNumberFormat="1" applyFont="1" applyFill="1" applyBorder="1" applyAlignment="1">
      <alignment horizontal="center" vertical="top"/>
    </xf>
    <xf numFmtId="0" fontId="183" fillId="34" borderId="1" xfId="0" applyFont="1" applyFill="1" applyBorder="1" applyAlignment="1">
      <alignment horizontal="center"/>
    </xf>
    <xf numFmtId="0" fontId="183" fillId="34" borderId="7" xfId="0" applyFont="1" applyFill="1" applyBorder="1" applyAlignment="1">
      <alignment horizontal="center"/>
    </xf>
    <xf numFmtId="0" fontId="183" fillId="34" borderId="2" xfId="0" applyFont="1" applyFill="1" applyBorder="1" applyAlignment="1">
      <alignment horizontal="center"/>
    </xf>
    <xf numFmtId="0" fontId="183" fillId="34" borderId="3" xfId="0" applyFont="1" applyFill="1" applyBorder="1" applyAlignment="1">
      <alignment horizontal="center"/>
    </xf>
    <xf numFmtId="49" fontId="360" fillId="10" borderId="7" xfId="0" applyNumberFormat="1" applyFont="1" applyFill="1" applyBorder="1" applyAlignment="1">
      <alignment horizontal="center" vertical="center"/>
    </xf>
    <xf numFmtId="0" fontId="360" fillId="10" borderId="2" xfId="0" applyFont="1" applyFill="1" applyBorder="1" applyAlignment="1">
      <alignment horizontal="center" vertical="center"/>
    </xf>
    <xf numFmtId="49" fontId="360" fillId="10" borderId="5" xfId="0" applyNumberFormat="1" applyFont="1" applyFill="1" applyBorder="1" applyAlignment="1">
      <alignment horizontal="center" vertical="center"/>
    </xf>
    <xf numFmtId="0" fontId="393" fillId="2" borderId="15" xfId="0" applyFont="1" applyFill="1" applyBorder="1" applyAlignment="1">
      <alignment horizontal="left" vertical="center"/>
    </xf>
    <xf numFmtId="0" fontId="296" fillId="2" borderId="11" xfId="0" applyFont="1" applyFill="1" applyBorder="1" applyAlignment="1">
      <alignment horizontal="left"/>
    </xf>
    <xf numFmtId="0" fontId="37" fillId="2" borderId="11" xfId="0" applyFont="1" applyFill="1" applyBorder="1" applyAlignment="1">
      <alignment horizontal="left"/>
    </xf>
    <xf numFmtId="49" fontId="173" fillId="10" borderId="46" xfId="0" applyNumberFormat="1" applyFont="1" applyFill="1" applyBorder="1" applyAlignment="1">
      <alignment horizontal="center" vertical="center"/>
    </xf>
    <xf numFmtId="49" fontId="171" fillId="3" borderId="45" xfId="0" applyNumberFormat="1" applyFont="1" applyFill="1" applyBorder="1" applyAlignment="1">
      <alignment horizontal="center" vertical="center"/>
    </xf>
    <xf numFmtId="0" fontId="171" fillId="3" borderId="46" xfId="0" applyFont="1" applyFill="1" applyBorder="1" applyAlignment="1">
      <alignment horizontal="center" vertical="center"/>
    </xf>
    <xf numFmtId="49" fontId="346" fillId="46" borderId="46" xfId="0" applyNumberFormat="1" applyFont="1" applyFill="1" applyBorder="1" applyAlignment="1">
      <alignment horizontal="center" vertical="center"/>
    </xf>
    <xf numFmtId="0" fontId="168" fillId="0" borderId="11" xfId="0" applyFont="1" applyBorder="1" applyAlignment="1">
      <alignment horizontal="center"/>
    </xf>
    <xf numFmtId="49" fontId="171" fillId="10" borderId="44" xfId="0" applyNumberFormat="1" applyFont="1" applyFill="1" applyBorder="1" applyAlignment="1">
      <alignment horizontal="center" vertical="center"/>
    </xf>
    <xf numFmtId="49" fontId="171" fillId="10" borderId="14" xfId="0" applyNumberFormat="1" applyFont="1" applyFill="1" applyBorder="1" applyAlignment="1">
      <alignment horizontal="center" vertical="center"/>
    </xf>
    <xf numFmtId="49" fontId="175" fillId="10" borderId="44" xfId="0" applyNumberFormat="1" applyFont="1" applyFill="1" applyBorder="1" applyAlignment="1">
      <alignment horizontal="center" vertical="center"/>
    </xf>
    <xf numFmtId="49" fontId="171" fillId="46" borderId="39" xfId="0" applyNumberFormat="1" applyFont="1" applyFill="1" applyBorder="1" applyAlignment="1">
      <alignment horizontal="center" vertical="center"/>
    </xf>
    <xf numFmtId="0" fontId="171" fillId="46" borderId="44" xfId="0" quotePrefix="1" applyFont="1" applyFill="1" applyBorder="1" applyAlignment="1">
      <alignment horizontal="center" vertical="center"/>
    </xf>
    <xf numFmtId="49" fontId="171" fillId="46" borderId="44" xfId="0" applyNumberFormat="1" applyFont="1" applyFill="1" applyBorder="1" applyAlignment="1">
      <alignment horizontal="center" vertical="center"/>
    </xf>
    <xf numFmtId="49" fontId="171" fillId="46" borderId="44" xfId="0" quotePrefix="1" applyNumberFormat="1" applyFont="1" applyFill="1" applyBorder="1" applyAlignment="1">
      <alignment horizontal="center" vertical="center"/>
    </xf>
    <xf numFmtId="49" fontId="171" fillId="79" borderId="39" xfId="0" applyNumberFormat="1" applyFont="1" applyFill="1" applyBorder="1" applyAlignment="1">
      <alignment horizontal="center" vertical="center"/>
    </xf>
    <xf numFmtId="49" fontId="171" fillId="79" borderId="14" xfId="0" applyNumberFormat="1" applyFont="1" applyFill="1" applyBorder="1" applyAlignment="1">
      <alignment horizontal="center" vertical="center"/>
    </xf>
    <xf numFmtId="49" fontId="361" fillId="34" borderId="45" xfId="0" applyNumberFormat="1" applyFont="1" applyFill="1" applyBorder="1" applyAlignment="1">
      <alignment horizontal="center" vertical="center"/>
    </xf>
    <xf numFmtId="0" fontId="185" fillId="34" borderId="39" xfId="0" applyFont="1" applyFill="1" applyBorder="1" applyAlignment="1">
      <alignment horizontal="left" vertical="center"/>
    </xf>
    <xf numFmtId="49" fontId="185" fillId="34" borderId="46" xfId="0" applyNumberFormat="1" applyFont="1" applyFill="1" applyBorder="1" applyAlignment="1">
      <alignment horizontal="center" vertical="center"/>
    </xf>
    <xf numFmtId="0" fontId="185" fillId="34" borderId="44" xfId="0" applyFont="1" applyFill="1" applyBorder="1" applyAlignment="1">
      <alignment horizontal="left" vertical="center"/>
    </xf>
    <xf numFmtId="49" fontId="185" fillId="34" borderId="4" xfId="0" applyNumberFormat="1" applyFont="1" applyFill="1" applyBorder="1" applyAlignment="1">
      <alignment horizontal="center" vertical="center"/>
    </xf>
    <xf numFmtId="0" fontId="174" fillId="34" borderId="6" xfId="0" applyFont="1" applyFill="1" applyBorder="1" applyAlignment="1">
      <alignment horizontal="left" vertical="center"/>
    </xf>
    <xf numFmtId="49" fontId="171" fillId="81" borderId="8" xfId="0" applyNumberFormat="1" applyFont="1" applyFill="1" applyBorder="1" applyAlignment="1">
      <alignment horizontal="center" vertical="center"/>
    </xf>
    <xf numFmtId="49" fontId="171" fillId="81" borderId="64" xfId="0" applyNumberFormat="1" applyFont="1" applyFill="1" applyBorder="1" applyAlignment="1">
      <alignment horizontal="center" vertical="center"/>
    </xf>
    <xf numFmtId="49" fontId="171" fillId="81" borderId="45" xfId="0" applyNumberFormat="1" applyFont="1" applyFill="1" applyBorder="1" applyAlignment="1">
      <alignment horizontal="center" vertical="center"/>
    </xf>
    <xf numFmtId="0" fontId="171" fillId="81" borderId="39" xfId="0" applyFont="1" applyFill="1" applyBorder="1" applyAlignment="1">
      <alignment horizontal="left" vertical="center"/>
    </xf>
    <xf numFmtId="49" fontId="171" fillId="81" borderId="46" xfId="0" quotePrefix="1" applyNumberFormat="1" applyFont="1" applyFill="1" applyBorder="1" applyAlignment="1">
      <alignment horizontal="center" vertical="center"/>
    </xf>
    <xf numFmtId="0" fontId="171" fillId="81" borderId="44" xfId="0" applyFont="1" applyFill="1" applyBorder="1" applyAlignment="1">
      <alignment horizontal="left" vertical="center"/>
    </xf>
    <xf numFmtId="49" fontId="171" fillId="81" borderId="46" xfId="0" applyNumberFormat="1" applyFont="1" applyFill="1" applyBorder="1" applyAlignment="1">
      <alignment horizontal="center" vertical="center"/>
    </xf>
    <xf numFmtId="49" fontId="346" fillId="0" borderId="3" xfId="0" applyNumberFormat="1" applyFont="1" applyBorder="1" applyAlignment="1">
      <alignment horizontal="center" vertical="center"/>
    </xf>
    <xf numFmtId="49" fontId="346" fillId="0" borderId="1" xfId="0" applyNumberFormat="1" applyFont="1" applyBorder="1" applyAlignment="1">
      <alignment horizontal="center" vertical="center"/>
    </xf>
    <xf numFmtId="0" fontId="174" fillId="82" borderId="0" xfId="0" applyFont="1" applyFill="1" applyAlignment="1">
      <alignment horizontal="center" vertical="center"/>
    </xf>
    <xf numFmtId="49" fontId="185" fillId="82" borderId="11" xfId="0" applyNumberFormat="1" applyFont="1" applyFill="1" applyBorder="1" applyAlignment="1">
      <alignment horizontal="center" vertical="center"/>
    </xf>
    <xf numFmtId="49" fontId="185" fillId="82" borderId="8" xfId="0" applyNumberFormat="1" applyFont="1" applyFill="1" applyBorder="1" applyAlignment="1">
      <alignment horizontal="center" vertical="center"/>
    </xf>
    <xf numFmtId="49" fontId="185" fillId="82" borderId="10" xfId="0" applyNumberFormat="1" applyFont="1" applyFill="1" applyBorder="1" applyAlignment="1">
      <alignment horizontal="center" vertical="center"/>
    </xf>
    <xf numFmtId="0" fontId="174" fillId="82" borderId="11" xfId="0" applyFont="1" applyFill="1" applyBorder="1" applyAlignment="1">
      <alignment horizontal="center" vertical="center"/>
    </xf>
    <xf numFmtId="49" fontId="185" fillId="82" borderId="7" xfId="0" applyNumberFormat="1" applyFont="1" applyFill="1" applyBorder="1" applyAlignment="1">
      <alignment horizontal="center" vertical="center"/>
    </xf>
    <xf numFmtId="49" fontId="185" fillId="82" borderId="9" xfId="0" applyNumberFormat="1" applyFont="1" applyFill="1" applyBorder="1" applyAlignment="1">
      <alignment horizontal="center" vertical="center"/>
    </xf>
    <xf numFmtId="49" fontId="185" fillId="82" borderId="15" xfId="0" applyNumberFormat="1" applyFont="1" applyFill="1" applyBorder="1" applyAlignment="1">
      <alignment horizontal="center" vertical="center"/>
    </xf>
    <xf numFmtId="0" fontId="186" fillId="82" borderId="11" xfId="0" applyFont="1" applyFill="1" applyBorder="1" applyAlignment="1">
      <alignment horizontal="center"/>
    </xf>
    <xf numFmtId="0" fontId="171" fillId="82" borderId="11" xfId="0" applyFont="1" applyFill="1" applyBorder="1" applyAlignment="1">
      <alignment horizontal="center"/>
    </xf>
    <xf numFmtId="0" fontId="174" fillId="82" borderId="11" xfId="0" applyFont="1" applyFill="1" applyBorder="1" applyAlignment="1">
      <alignment horizontal="center"/>
    </xf>
    <xf numFmtId="49" fontId="185" fillId="82" borderId="1" xfId="0" applyNumberFormat="1" applyFont="1" applyFill="1" applyBorder="1" applyAlignment="1">
      <alignment horizontal="center" vertical="center"/>
    </xf>
    <xf numFmtId="0" fontId="185" fillId="82" borderId="3" xfId="0" applyFont="1" applyFill="1" applyBorder="1" applyAlignment="1">
      <alignment horizontal="left"/>
    </xf>
    <xf numFmtId="49" fontId="171" fillId="82" borderId="4" xfId="0" applyNumberFormat="1" applyFont="1" applyFill="1" applyBorder="1" applyAlignment="1">
      <alignment horizontal="center"/>
    </xf>
    <xf numFmtId="0" fontId="171" fillId="82" borderId="6" xfId="0" applyFont="1" applyFill="1" applyBorder="1" applyAlignment="1">
      <alignment horizontal="left"/>
    </xf>
    <xf numFmtId="49" fontId="188" fillId="82" borderId="9" xfId="0" applyNumberFormat="1" applyFont="1" applyFill="1" applyBorder="1" applyAlignment="1">
      <alignment horizontal="center"/>
    </xf>
    <xf numFmtId="49" fontId="171" fillId="82" borderId="9" xfId="0" applyNumberFormat="1" applyFont="1" applyFill="1" applyBorder="1" applyAlignment="1">
      <alignment horizontal="center"/>
    </xf>
    <xf numFmtId="49" fontId="394" fillId="69" borderId="7" xfId="0" applyNumberFormat="1" applyFont="1" applyFill="1" applyBorder="1" applyAlignment="1">
      <alignment horizontal="center" vertical="center"/>
    </xf>
    <xf numFmtId="49" fontId="185" fillId="69" borderId="9" xfId="0" applyNumberFormat="1" applyFont="1" applyFill="1" applyBorder="1" applyAlignment="1">
      <alignment horizontal="center" vertical="top"/>
    </xf>
    <xf numFmtId="49" fontId="185" fillId="69" borderId="9" xfId="0" applyNumberFormat="1" applyFont="1" applyFill="1" applyBorder="1" applyAlignment="1">
      <alignment horizontal="center" vertical="center"/>
    </xf>
    <xf numFmtId="0" fontId="395" fillId="0" borderId="0" xfId="0" applyFont="1" applyAlignment="1">
      <alignment horizontal="left" vertical="center"/>
    </xf>
    <xf numFmtId="0" fontId="396" fillId="0" borderId="0" xfId="0" applyFont="1" applyAlignment="1">
      <alignment horizontal="left" vertical="center"/>
    </xf>
    <xf numFmtId="0" fontId="310" fillId="4" borderId="7" xfId="0" applyFont="1" applyFill="1" applyBorder="1" applyAlignment="1">
      <alignment horizontal="left"/>
    </xf>
    <xf numFmtId="0" fontId="310" fillId="4" borderId="7" xfId="1" applyFont="1" applyFill="1" applyBorder="1" applyAlignment="1">
      <alignment horizontal="left"/>
    </xf>
    <xf numFmtId="0" fontId="126" fillId="4" borderId="8" xfId="0" applyFont="1" applyFill="1" applyBorder="1" applyAlignment="1">
      <alignment horizontal="left"/>
    </xf>
    <xf numFmtId="0" fontId="310" fillId="45" borderId="7" xfId="0" applyFont="1" applyFill="1" applyBorder="1"/>
    <xf numFmtId="0" fontId="34" fillId="45" borderId="9" xfId="0" applyFont="1" applyFill="1" applyBorder="1"/>
    <xf numFmtId="0" fontId="310" fillId="45" borderId="8" xfId="0" applyFont="1" applyFill="1" applyBorder="1"/>
    <xf numFmtId="0" fontId="126" fillId="45" borderId="7" xfId="1" applyFont="1" applyFill="1" applyBorder="1"/>
    <xf numFmtId="0" fontId="118" fillId="45" borderId="9" xfId="0" applyFont="1" applyFill="1" applyBorder="1"/>
    <xf numFmtId="0" fontId="126" fillId="0" borderId="3" xfId="0" applyFont="1" applyBorder="1" applyAlignment="1">
      <alignment horizontal="center"/>
    </xf>
    <xf numFmtId="16" fontId="121" fillId="43" borderId="15" xfId="0" applyNumberFormat="1" applyFont="1" applyFill="1" applyBorder="1" applyAlignment="1">
      <alignment horizontal="left" vertical="center"/>
    </xf>
    <xf numFmtId="0" fontId="34" fillId="43" borderId="4" xfId="0" applyFont="1" applyFill="1" applyBorder="1"/>
    <xf numFmtId="0" fontId="126" fillId="43" borderId="7" xfId="1" applyFont="1" applyFill="1" applyBorder="1"/>
    <xf numFmtId="0" fontId="118" fillId="43" borderId="8" xfId="0" applyFont="1" applyFill="1" applyBorder="1"/>
    <xf numFmtId="0" fontId="126" fillId="43" borderId="7" xfId="0" applyFont="1" applyFill="1" applyBorder="1"/>
    <xf numFmtId="0" fontId="310" fillId="43" borderId="7" xfId="0" applyFont="1" applyFill="1" applyBorder="1"/>
    <xf numFmtId="0" fontId="34" fillId="43" borderId="9" xfId="0" applyFont="1" applyFill="1" applyBorder="1"/>
    <xf numFmtId="0" fontId="85" fillId="43" borderId="10" xfId="0" applyFont="1" applyFill="1" applyBorder="1" applyAlignment="1">
      <alignment horizontal="left" vertical="center"/>
    </xf>
    <xf numFmtId="0" fontId="33" fillId="43" borderId="7" xfId="0" applyFont="1" applyFill="1" applyBorder="1" applyAlignment="1">
      <alignment horizontal="center"/>
    </xf>
    <xf numFmtId="0" fontId="126" fillId="43" borderId="7" xfId="0" applyFont="1" applyFill="1" applyBorder="1" applyAlignment="1">
      <alignment horizontal="left"/>
    </xf>
    <xf numFmtId="0" fontId="118" fillId="43" borderId="8" xfId="0" applyFont="1" applyFill="1" applyBorder="1" applyAlignment="1">
      <alignment horizontal="left"/>
    </xf>
    <xf numFmtId="0" fontId="118" fillId="43" borderId="9" xfId="0" applyFont="1" applyFill="1" applyBorder="1" applyAlignment="1">
      <alignment horizontal="left"/>
    </xf>
    <xf numFmtId="0" fontId="310" fillId="43" borderId="8" xfId="0" applyFont="1" applyFill="1" applyBorder="1" applyAlignment="1">
      <alignment horizontal="left"/>
    </xf>
    <xf numFmtId="0" fontId="34" fillId="43" borderId="9" xfId="0" applyFont="1" applyFill="1" applyBorder="1" applyAlignment="1">
      <alignment horizontal="left"/>
    </xf>
    <xf numFmtId="0" fontId="310" fillId="43" borderId="7" xfId="0" applyFont="1" applyFill="1" applyBorder="1" applyAlignment="1">
      <alignment horizontal="left"/>
    </xf>
    <xf numFmtId="0" fontId="34" fillId="43" borderId="9" xfId="0" applyFont="1" applyFill="1" applyBorder="1" applyAlignment="1">
      <alignment horizontal="left" vertical="center"/>
    </xf>
    <xf numFmtId="0" fontId="118" fillId="43" borderId="9" xfId="0" applyFont="1" applyFill="1" applyBorder="1"/>
    <xf numFmtId="0" fontId="126" fillId="43" borderId="8" xfId="0" applyFont="1" applyFill="1" applyBorder="1"/>
    <xf numFmtId="0" fontId="126" fillId="43" borderId="8" xfId="1" applyFont="1" applyFill="1" applyBorder="1"/>
    <xf numFmtId="0" fontId="34" fillId="43" borderId="13" xfId="0" applyFont="1" applyFill="1" applyBorder="1"/>
    <xf numFmtId="0" fontId="310" fillId="43" borderId="13" xfId="0" applyFont="1" applyFill="1" applyBorder="1"/>
    <xf numFmtId="16" fontId="121" fillId="43" borderId="12" xfId="0" applyNumberFormat="1" applyFont="1" applyFill="1" applyBorder="1" applyAlignment="1">
      <alignment horizontal="left" vertical="center"/>
    </xf>
    <xf numFmtId="0" fontId="85" fillId="43" borderId="12" xfId="0" applyFont="1" applyFill="1" applyBorder="1" applyAlignment="1">
      <alignment horizontal="center" vertical="center"/>
    </xf>
    <xf numFmtId="16" fontId="121" fillId="43" borderId="12" xfId="0" applyNumberFormat="1" applyFont="1" applyFill="1" applyBorder="1" applyAlignment="1">
      <alignment horizontal="center" vertical="center"/>
    </xf>
    <xf numFmtId="0" fontId="96" fillId="43" borderId="11" xfId="0" applyFont="1" applyFill="1" applyBorder="1" applyAlignment="1">
      <alignment horizontal="center" vertical="center"/>
    </xf>
    <xf numFmtId="0" fontId="85" fillId="43" borderId="11" xfId="0" applyFont="1" applyFill="1" applyBorder="1" applyAlignment="1">
      <alignment horizontal="center" vertical="center"/>
    </xf>
    <xf numFmtId="0" fontId="33" fillId="43" borderId="2" xfId="0" applyFont="1" applyFill="1" applyBorder="1" applyAlignment="1">
      <alignment horizontal="center"/>
    </xf>
    <xf numFmtId="0" fontId="307" fillId="43" borderId="2" xfId="0" applyFont="1" applyFill="1" applyBorder="1" applyAlignment="1">
      <alignment horizontal="center"/>
    </xf>
    <xf numFmtId="0" fontId="33" fillId="43" borderId="1" xfId="0" applyFont="1" applyFill="1" applyBorder="1" applyAlignment="1">
      <alignment horizontal="center"/>
    </xf>
    <xf numFmtId="0" fontId="307" fillId="43" borderId="3" xfId="0" applyFont="1" applyFill="1" applyBorder="1" applyAlignment="1">
      <alignment horizontal="center"/>
    </xf>
    <xf numFmtId="0" fontId="33" fillId="43" borderId="0" xfId="0" applyFont="1" applyFill="1" applyAlignment="1">
      <alignment horizontal="center"/>
    </xf>
    <xf numFmtId="0" fontId="307" fillId="43" borderId="14" xfId="0" applyFont="1" applyFill="1" applyBorder="1" applyAlignment="1">
      <alignment horizontal="center"/>
    </xf>
    <xf numFmtId="0" fontId="107" fillId="0" borderId="14" xfId="0" applyFont="1" applyBorder="1" applyAlignment="1">
      <alignment horizontal="center" vertical="center"/>
    </xf>
    <xf numFmtId="0" fontId="85" fillId="0" borderId="13" xfId="0" applyFont="1" applyBorder="1" applyAlignment="1">
      <alignment horizontal="left" vertical="center"/>
    </xf>
    <xf numFmtId="0" fontId="33" fillId="0" borderId="5" xfId="0" applyFont="1" applyBorder="1" applyAlignment="1">
      <alignment horizontal="center"/>
    </xf>
    <xf numFmtId="0" fontId="307" fillId="0" borderId="5" xfId="0" applyFont="1" applyBorder="1" applyAlignment="1">
      <alignment horizontal="center"/>
    </xf>
    <xf numFmtId="0" fontId="192" fillId="5" borderId="0" xfId="0" applyFont="1" applyFill="1" applyAlignment="1">
      <alignment horizontal="right" vertical="center"/>
    </xf>
    <xf numFmtId="0" fontId="193" fillId="46" borderId="1" xfId="0" applyFont="1" applyFill="1" applyBorder="1"/>
    <xf numFmtId="0" fontId="193" fillId="46" borderId="2" xfId="0" applyFont="1" applyFill="1" applyBorder="1"/>
    <xf numFmtId="0" fontId="193" fillId="46" borderId="2" xfId="0" applyFont="1" applyFill="1" applyBorder="1" applyAlignment="1">
      <alignment horizontal="center"/>
    </xf>
    <xf numFmtId="0" fontId="193" fillId="46" borderId="3" xfId="0" applyFont="1" applyFill="1" applyBorder="1"/>
    <xf numFmtId="0" fontId="193" fillId="46" borderId="0" xfId="0" applyFont="1" applyFill="1"/>
    <xf numFmtId="0" fontId="193" fillId="46" borderId="0" xfId="0" applyFont="1" applyFill="1" applyAlignment="1">
      <alignment horizontal="center"/>
    </xf>
    <xf numFmtId="0" fontId="194" fillId="46" borderId="6" xfId="0" applyFont="1" applyFill="1" applyBorder="1"/>
    <xf numFmtId="0" fontId="193" fillId="46" borderId="6" xfId="0" applyFont="1" applyFill="1" applyBorder="1"/>
    <xf numFmtId="0" fontId="39" fillId="0" borderId="17" xfId="0" applyFont="1" applyBorder="1" applyAlignment="1">
      <alignment horizontal="left" vertical="top" wrapText="1"/>
    </xf>
    <xf numFmtId="0" fontId="105" fillId="29" borderId="17" xfId="0" applyFont="1" applyFill="1" applyBorder="1" applyAlignment="1">
      <alignment horizontal="left" vertical="top" wrapText="1"/>
    </xf>
    <xf numFmtId="0" fontId="39" fillId="30" borderId="17" xfId="0" applyFont="1" applyFill="1" applyBorder="1" applyAlignment="1">
      <alignment horizontal="left" vertical="top" wrapText="1"/>
    </xf>
    <xf numFmtId="0" fontId="99" fillId="34" borderId="17" xfId="0" applyFont="1" applyFill="1" applyBorder="1" applyAlignment="1">
      <alignment horizontal="left" vertical="top" wrapText="1"/>
    </xf>
    <xf numFmtId="0" fontId="99" fillId="31" borderId="17" xfId="0" applyFont="1" applyFill="1" applyBorder="1" applyAlignment="1">
      <alignment horizontal="left" vertical="top" wrapText="1"/>
    </xf>
    <xf numFmtId="0" fontId="39" fillId="19" borderId="17" xfId="0" applyFont="1" applyFill="1" applyBorder="1" applyAlignment="1">
      <alignment horizontal="left" vertical="top" wrapText="1"/>
    </xf>
    <xf numFmtId="0" fontId="38" fillId="0" borderId="0" xfId="0" applyFont="1"/>
    <xf numFmtId="0" fontId="159" fillId="0" borderId="10" xfId="0" applyFont="1" applyBorder="1" applyAlignment="1">
      <alignment horizontal="left"/>
    </xf>
    <xf numFmtId="0" fontId="159" fillId="0" borderId="15" xfId="0" applyFont="1" applyBorder="1" applyAlignment="1">
      <alignment horizontal="left"/>
    </xf>
    <xf numFmtId="0" fontId="155" fillId="2" borderId="10" xfId="0" applyFont="1" applyFill="1" applyBorder="1" applyAlignment="1">
      <alignment horizontal="left"/>
    </xf>
    <xf numFmtId="0" fontId="155" fillId="2" borderId="12" xfId="0" applyFont="1" applyFill="1" applyBorder="1" applyAlignment="1">
      <alignment horizontal="left"/>
    </xf>
    <xf numFmtId="0" fontId="155" fillId="2" borderId="11" xfId="0" applyFont="1" applyFill="1" applyBorder="1" applyAlignment="1">
      <alignment horizontal="left"/>
    </xf>
    <xf numFmtId="0" fontId="387" fillId="2" borderId="1" xfId="0" applyFont="1" applyFill="1" applyBorder="1" applyAlignment="1">
      <alignment horizontal="left" vertical="center"/>
    </xf>
    <xf numFmtId="0" fontId="213" fillId="2" borderId="3" xfId="0" applyFont="1" applyFill="1" applyBorder="1" applyAlignment="1">
      <alignment horizontal="left"/>
    </xf>
    <xf numFmtId="0" fontId="385" fillId="0" borderId="1" xfId="0" applyFont="1" applyBorder="1" applyAlignment="1">
      <alignment horizontal="left" vertical="center"/>
    </xf>
    <xf numFmtId="0" fontId="385" fillId="0" borderId="4" xfId="0" applyFont="1" applyBorder="1" applyAlignment="1">
      <alignment horizontal="left" vertical="center"/>
    </xf>
    <xf numFmtId="0" fontId="388" fillId="0" borderId="5" xfId="0" applyFont="1" applyBorder="1" applyAlignment="1">
      <alignment horizontal="left"/>
    </xf>
    <xf numFmtId="0" fontId="398" fillId="13" borderId="0" xfId="0" applyFont="1" applyFill="1" applyAlignment="1">
      <alignment horizontal="left" vertical="center"/>
    </xf>
    <xf numFmtId="0" fontId="399" fillId="13" borderId="0" xfId="0" applyFont="1" applyFill="1" applyAlignment="1">
      <alignment horizontal="left"/>
    </xf>
    <xf numFmtId="0" fontId="370" fillId="2" borderId="87" xfId="0" applyFont="1" applyFill="1" applyBorder="1"/>
    <xf numFmtId="0" fontId="235" fillId="2" borderId="11" xfId="0" applyFont="1" applyFill="1" applyBorder="1"/>
    <xf numFmtId="0" fontId="126" fillId="0" borderId="43" xfId="0" applyFont="1" applyBorder="1" applyAlignment="1">
      <alignment horizontal="center" vertical="center"/>
    </xf>
    <xf numFmtId="0" fontId="126" fillId="0" borderId="19" xfId="0" applyFont="1" applyBorder="1" applyAlignment="1">
      <alignment horizontal="center" vertical="center"/>
    </xf>
    <xf numFmtId="0" fontId="122" fillId="2" borderId="74" xfId="0" applyFont="1" applyFill="1" applyBorder="1" applyAlignment="1">
      <alignment horizontal="center" vertical="center"/>
    </xf>
    <xf numFmtId="0" fontId="34" fillId="83" borderId="29" xfId="0" applyFont="1" applyFill="1" applyBorder="1" applyAlignment="1">
      <alignment horizontal="center"/>
    </xf>
    <xf numFmtId="0" fontId="310" fillId="83" borderId="50" xfId="0" applyFont="1" applyFill="1" applyBorder="1" applyAlignment="1">
      <alignment horizontal="center"/>
    </xf>
    <xf numFmtId="0" fontId="310" fillId="0" borderId="1" xfId="0" applyFont="1" applyBorder="1" applyAlignment="1">
      <alignment horizontal="center"/>
    </xf>
    <xf numFmtId="0" fontId="34" fillId="0" borderId="4" xfId="0" applyFont="1" applyBorder="1" applyAlignment="1">
      <alignment horizontal="center" vertical="center"/>
    </xf>
    <xf numFmtId="0" fontId="310" fillId="5" borderId="79" xfId="0" applyFont="1" applyFill="1" applyBorder="1" applyAlignment="1">
      <alignment horizontal="center"/>
    </xf>
    <xf numFmtId="165" fontId="272" fillId="0" borderId="0" xfId="0" applyNumberFormat="1" applyFont="1" applyAlignment="1">
      <alignment vertical="center" wrapText="1"/>
    </xf>
    <xf numFmtId="165" fontId="400" fillId="0" borderId="0" xfId="0" applyNumberFormat="1" applyFont="1" applyAlignment="1">
      <alignment vertical="center" wrapText="1"/>
    </xf>
    <xf numFmtId="165" fontId="400" fillId="0" borderId="0" xfId="0" applyNumberFormat="1" applyFont="1" applyAlignment="1">
      <alignment horizontal="left"/>
    </xf>
    <xf numFmtId="165" fontId="143" fillId="0" borderId="0" xfId="0" applyNumberFormat="1" applyFont="1"/>
    <xf numFmtId="165" fontId="400" fillId="0" borderId="0" xfId="0" applyNumberFormat="1" applyFont="1" applyAlignment="1">
      <alignment horizontal="left" vertical="top"/>
    </xf>
    <xf numFmtId="165" fontId="401" fillId="0" borderId="0" xfId="0" applyNumberFormat="1" applyFont="1" applyAlignment="1">
      <alignment horizontal="left"/>
    </xf>
    <xf numFmtId="165" fontId="401" fillId="0" borderId="0" xfId="0" applyNumberFormat="1" applyFont="1"/>
    <xf numFmtId="165" fontId="400" fillId="27" borderId="0" xfId="0" applyNumberFormat="1" applyFont="1" applyFill="1"/>
    <xf numFmtId="165" fontId="400" fillId="0" borderId="0" xfId="0" applyNumberFormat="1" applyFont="1"/>
    <xf numFmtId="165" fontId="400" fillId="16" borderId="0" xfId="0" applyNumberFormat="1" applyFont="1" applyFill="1"/>
    <xf numFmtId="165" fontId="402" fillId="0" borderId="0" xfId="0" applyNumberFormat="1" applyFont="1"/>
    <xf numFmtId="165" fontId="400" fillId="16" borderId="0" xfId="0" applyNumberFormat="1" applyFont="1" applyFill="1" applyAlignment="1">
      <alignment horizontal="center"/>
    </xf>
    <xf numFmtId="1" fontId="400" fillId="16" borderId="0" xfId="0" applyNumberFormat="1" applyFont="1" applyFill="1" applyAlignment="1">
      <alignment horizontal="center"/>
    </xf>
    <xf numFmtId="165" fontId="149" fillId="0" borderId="0" xfId="0" applyNumberFormat="1" applyFont="1"/>
    <xf numFmtId="165" fontId="155" fillId="0" borderId="0" xfId="0" applyNumberFormat="1" applyFont="1"/>
    <xf numFmtId="0" fontId="118" fillId="5" borderId="31" xfId="0" applyFont="1" applyFill="1" applyBorder="1" applyAlignment="1">
      <alignment horizontal="center"/>
    </xf>
    <xf numFmtId="0" fontId="118" fillId="5" borderId="45" xfId="0" applyFont="1" applyFill="1" applyBorder="1" applyAlignment="1">
      <alignment horizontal="center"/>
    </xf>
    <xf numFmtId="1" fontId="0" fillId="0" borderId="0" xfId="0" applyNumberFormat="1"/>
    <xf numFmtId="0" fontId="118" fillId="63" borderId="56" xfId="0" applyFont="1" applyFill="1" applyBorder="1" applyAlignment="1">
      <alignment horizontal="center"/>
    </xf>
    <xf numFmtId="0" fontId="118" fillId="63" borderId="24" xfId="0" applyFont="1" applyFill="1" applyBorder="1" applyAlignment="1">
      <alignment horizontal="center"/>
    </xf>
    <xf numFmtId="0" fontId="35" fillId="71" borderId="4" xfId="0" applyFont="1" applyFill="1" applyBorder="1" applyAlignment="1">
      <alignment horizontal="center"/>
    </xf>
    <xf numFmtId="0" fontId="118" fillId="71" borderId="71" xfId="0" applyFont="1" applyFill="1" applyBorder="1" applyAlignment="1">
      <alignment horizontal="center"/>
    </xf>
    <xf numFmtId="0" fontId="34" fillId="71" borderId="29" xfId="0" applyFont="1" applyFill="1" applyBorder="1" applyAlignment="1">
      <alignment horizontal="center" vertical="center"/>
    </xf>
    <xf numFmtId="1" fontId="233" fillId="0" borderId="9" xfId="0" applyNumberFormat="1" applyFont="1" applyBorder="1" applyAlignment="1">
      <alignment horizontal="center"/>
    </xf>
    <xf numFmtId="0" fontId="126" fillId="0" borderId="10" xfId="0" applyFont="1" applyBorder="1" applyAlignment="1">
      <alignment horizontal="center"/>
    </xf>
    <xf numFmtId="1" fontId="24" fillId="2" borderId="15" xfId="0" applyNumberFormat="1" applyFont="1" applyFill="1" applyBorder="1"/>
    <xf numFmtId="1" fontId="24" fillId="2" borderId="15" xfId="0" applyNumberFormat="1" applyFont="1" applyFill="1" applyBorder="1" applyAlignment="1">
      <alignment horizontal="left"/>
    </xf>
    <xf numFmtId="1" fontId="126" fillId="0" borderId="11" xfId="0" applyNumberFormat="1" applyFont="1" applyBorder="1" applyAlignment="1">
      <alignment horizontal="left"/>
    </xf>
    <xf numFmtId="1" fontId="34" fillId="2" borderId="15" xfId="0" applyNumberFormat="1" applyFont="1" applyFill="1" applyBorder="1" applyAlignment="1">
      <alignment horizontal="left"/>
    </xf>
    <xf numFmtId="1" fontId="126" fillId="2" borderId="11" xfId="0" applyNumberFormat="1" applyFont="1" applyFill="1" applyBorder="1"/>
    <xf numFmtId="1" fontId="126" fillId="0" borderId="4" xfId="0" applyNumberFormat="1" applyFont="1" applyBorder="1" applyAlignment="1">
      <alignment horizontal="center"/>
    </xf>
    <xf numFmtId="0" fontId="118" fillId="0" borderId="0" xfId="0" applyFont="1" applyAlignment="1">
      <alignment horizontal="left"/>
    </xf>
    <xf numFmtId="0" fontId="34" fillId="5" borderId="9" xfId="0" applyFont="1" applyFill="1" applyBorder="1" applyAlignment="1">
      <alignment horizontal="center"/>
    </xf>
    <xf numFmtId="0" fontId="126" fillId="5" borderId="49" xfId="0" applyFont="1" applyFill="1" applyBorder="1" applyAlignment="1">
      <alignment horizontal="center"/>
    </xf>
    <xf numFmtId="0" fontId="34" fillId="0" borderId="45" xfId="0" applyFont="1" applyBorder="1" applyAlignment="1">
      <alignment horizontal="center"/>
    </xf>
    <xf numFmtId="0" fontId="310" fillId="0" borderId="64" xfId="0" applyFont="1" applyBorder="1" applyAlignment="1">
      <alignment horizontal="center"/>
    </xf>
    <xf numFmtId="0" fontId="34" fillId="5" borderId="29" xfId="0" applyFont="1" applyFill="1" applyBorder="1" applyAlignment="1">
      <alignment horizontal="center" vertical="center"/>
    </xf>
    <xf numFmtId="0" fontId="118" fillId="63" borderId="37" xfId="0" applyFont="1" applyFill="1" applyBorder="1" applyAlignment="1">
      <alignment horizontal="center"/>
    </xf>
    <xf numFmtId="0" fontId="118" fillId="63" borderId="29" xfId="0" applyFont="1" applyFill="1" applyBorder="1" applyAlignment="1">
      <alignment horizontal="center"/>
    </xf>
    <xf numFmtId="0" fontId="101" fillId="13" borderId="0" xfId="0" applyFont="1" applyFill="1" applyAlignment="1">
      <alignment horizontal="center" vertical="center"/>
    </xf>
    <xf numFmtId="0" fontId="403" fillId="0" borderId="0" xfId="0" applyFont="1" applyAlignment="1">
      <alignment horizontal="center" vertical="center"/>
    </xf>
    <xf numFmtId="0" fontId="101" fillId="0" borderId="0" xfId="0" applyFont="1" applyAlignment="1">
      <alignment horizontal="center" vertical="center"/>
    </xf>
    <xf numFmtId="0" fontId="324" fillId="0" borderId="0" xfId="0" applyFont="1"/>
    <xf numFmtId="0" fontId="101" fillId="65" borderId="0" xfId="0" applyFont="1" applyFill="1" applyAlignment="1">
      <alignment horizontal="center" vertical="center"/>
    </xf>
    <xf numFmtId="0" fontId="348" fillId="0" borderId="0" xfId="0" applyFont="1" applyAlignment="1">
      <alignment horizontal="center" vertical="center"/>
    </xf>
    <xf numFmtId="0" fontId="118" fillId="5" borderId="32" xfId="0" applyFont="1" applyFill="1" applyBorder="1" applyAlignment="1">
      <alignment horizontal="center"/>
    </xf>
    <xf numFmtId="0" fontId="101" fillId="84" borderId="0" xfId="0" applyFont="1" applyFill="1" applyAlignment="1">
      <alignment horizontal="center" vertical="center"/>
    </xf>
    <xf numFmtId="0" fontId="34" fillId="4" borderId="8" xfId="0" applyFont="1" applyFill="1" applyBorder="1" applyAlignment="1">
      <alignment horizontal="left"/>
    </xf>
    <xf numFmtId="0" fontId="126" fillId="4" borderId="7" xfId="0" applyFont="1" applyFill="1" applyBorder="1" applyAlignment="1">
      <alignment horizontal="left" vertical="center"/>
    </xf>
    <xf numFmtId="0" fontId="34" fillId="0" borderId="0" xfId="0" applyFont="1" applyAlignment="1">
      <alignment horizontal="right"/>
    </xf>
    <xf numFmtId="0" fontId="309" fillId="27" borderId="0" xfId="0" applyFont="1" applyFill="1" applyAlignment="1">
      <alignment horizontal="right"/>
    </xf>
    <xf numFmtId="0" fontId="309" fillId="27" borderId="0" xfId="0" applyFont="1" applyFill="1"/>
    <xf numFmtId="0" fontId="317" fillId="27" borderId="0" xfId="0" applyFont="1" applyFill="1"/>
    <xf numFmtId="0" fontId="317" fillId="27" borderId="0" xfId="0" applyFont="1" applyFill="1" applyAlignment="1">
      <alignment horizontal="right"/>
    </xf>
    <xf numFmtId="0" fontId="34" fillId="0" borderId="75" xfId="0" applyFont="1" applyBorder="1" applyAlignment="1">
      <alignment horizontal="center"/>
    </xf>
    <xf numFmtId="0" fontId="126" fillId="0" borderId="31" xfId="0" applyFont="1" applyBorder="1" applyAlignment="1">
      <alignment horizontal="center"/>
    </xf>
    <xf numFmtId="0" fontId="34" fillId="0" borderId="31" xfId="0" applyFont="1" applyBorder="1" applyAlignment="1">
      <alignment horizontal="center"/>
    </xf>
    <xf numFmtId="0" fontId="126" fillId="0" borderId="70" xfId="0" applyFont="1" applyBorder="1" applyAlignment="1">
      <alignment horizontal="left"/>
    </xf>
    <xf numFmtId="0" fontId="34" fillId="0" borderId="10" xfId="0" applyFont="1" applyBorder="1" applyAlignment="1">
      <alignment horizontal="center"/>
    </xf>
    <xf numFmtId="0" fontId="33" fillId="5" borderId="29" xfId="0" applyFont="1" applyFill="1" applyBorder="1" applyAlignment="1">
      <alignment horizontal="left"/>
    </xf>
    <xf numFmtId="0" fontId="125" fillId="5" borderId="49" xfId="0" applyFont="1" applyFill="1" applyBorder="1" applyAlignment="1">
      <alignment horizontal="center"/>
    </xf>
    <xf numFmtId="0" fontId="34" fillId="5" borderId="75" xfId="0" applyFont="1" applyFill="1" applyBorder="1" applyAlignment="1">
      <alignment horizontal="center"/>
    </xf>
    <xf numFmtId="0" fontId="34" fillId="5" borderId="3" xfId="0" applyFont="1" applyFill="1" applyBorder="1" applyAlignment="1">
      <alignment horizontal="center"/>
    </xf>
    <xf numFmtId="1" fontId="310" fillId="5" borderId="11" xfId="0" applyNumberFormat="1" applyFont="1" applyFill="1" applyBorder="1" applyAlignment="1">
      <alignment horizontal="center" vertical="center"/>
    </xf>
    <xf numFmtId="0" fontId="126" fillId="0" borderId="63" xfId="0" applyFont="1" applyBorder="1" applyAlignment="1">
      <alignment horizontal="center"/>
    </xf>
    <xf numFmtId="1" fontId="126" fillId="0" borderId="3" xfId="0" applyNumberFormat="1" applyFont="1" applyBorder="1" applyAlignment="1">
      <alignment horizontal="center" vertical="center"/>
    </xf>
    <xf numFmtId="0" fontId="310" fillId="0" borderId="63" xfId="0" applyFont="1" applyBorder="1" applyAlignment="1">
      <alignment horizontal="center"/>
    </xf>
    <xf numFmtId="0" fontId="34" fillId="5" borderId="31" xfId="0" applyFont="1" applyFill="1" applyBorder="1" applyAlignment="1">
      <alignment horizontal="center"/>
    </xf>
    <xf numFmtId="0" fontId="310" fillId="5" borderId="69" xfId="0" applyFont="1" applyFill="1" applyBorder="1" applyAlignment="1">
      <alignment horizontal="center"/>
    </xf>
    <xf numFmtId="0" fontId="310" fillId="5" borderId="70" xfId="0" applyFont="1" applyFill="1" applyBorder="1" applyAlignment="1">
      <alignment horizontal="center"/>
    </xf>
    <xf numFmtId="0" fontId="34" fillId="5" borderId="46" xfId="0" applyFont="1" applyFill="1" applyBorder="1" applyAlignment="1">
      <alignment horizontal="center"/>
    </xf>
    <xf numFmtId="0" fontId="126" fillId="5" borderId="69" xfId="0" applyFont="1" applyFill="1" applyBorder="1" applyAlignment="1">
      <alignment horizontal="center"/>
    </xf>
    <xf numFmtId="0" fontId="0" fillId="13" borderId="70" xfId="0" applyFill="1" applyBorder="1" applyAlignment="1">
      <alignment horizontal="left"/>
    </xf>
    <xf numFmtId="1" fontId="126" fillId="0" borderId="49" xfId="0" applyNumberFormat="1" applyFont="1" applyBorder="1" applyAlignment="1">
      <alignment horizontal="center" vertical="center"/>
    </xf>
    <xf numFmtId="1" fontId="118" fillId="5" borderId="5" xfId="0" applyNumberFormat="1" applyFont="1" applyFill="1" applyBorder="1" applyAlignment="1">
      <alignment horizontal="center" vertical="center"/>
    </xf>
    <xf numFmtId="1" fontId="310" fillId="5" borderId="30" xfId="0" applyNumberFormat="1" applyFont="1" applyFill="1" applyBorder="1" applyAlignment="1">
      <alignment horizontal="center" vertical="center"/>
    </xf>
    <xf numFmtId="1" fontId="34" fillId="0" borderId="5" xfId="0" applyNumberFormat="1" applyFont="1" applyBorder="1" applyAlignment="1">
      <alignment horizontal="center"/>
    </xf>
    <xf numFmtId="0" fontId="118" fillId="43" borderId="6" xfId="0" applyFont="1" applyFill="1" applyBorder="1"/>
    <xf numFmtId="0" fontId="126" fillId="43" borderId="3" xfId="1" applyFont="1" applyFill="1" applyBorder="1"/>
    <xf numFmtId="0" fontId="106" fillId="43" borderId="10" xfId="0" applyFont="1" applyFill="1" applyBorder="1" applyAlignment="1">
      <alignment horizontal="center" vertical="center"/>
    </xf>
    <xf numFmtId="0" fontId="308" fillId="43" borderId="11" xfId="0" applyFont="1" applyFill="1" applyBorder="1" applyAlignment="1">
      <alignment horizontal="center" vertical="center"/>
    </xf>
    <xf numFmtId="0" fontId="85" fillId="43" borderId="10" xfId="0" applyFont="1" applyFill="1" applyBorder="1" applyAlignment="1">
      <alignment horizontal="center" vertical="center"/>
    </xf>
    <xf numFmtId="0" fontId="308" fillId="43" borderId="12" xfId="0" applyFont="1" applyFill="1" applyBorder="1" applyAlignment="1">
      <alignment horizontal="center" vertical="center"/>
    </xf>
    <xf numFmtId="0" fontId="33" fillId="43" borderId="12" xfId="0" applyFont="1" applyFill="1" applyBorder="1" applyAlignment="1">
      <alignment horizontal="center"/>
    </xf>
    <xf numFmtId="0" fontId="307" fillId="43" borderId="11" xfId="0" applyFont="1" applyFill="1" applyBorder="1" applyAlignment="1">
      <alignment horizontal="center"/>
    </xf>
    <xf numFmtId="0" fontId="33" fillId="43" borderId="10" xfId="0" applyFont="1" applyFill="1" applyBorder="1" applyAlignment="1">
      <alignment horizontal="center"/>
    </xf>
    <xf numFmtId="0" fontId="307" fillId="43" borderId="12" xfId="0" applyFont="1" applyFill="1" applyBorder="1" applyAlignment="1">
      <alignment horizontal="center"/>
    </xf>
    <xf numFmtId="0" fontId="126" fillId="43" borderId="8" xfId="0" applyFont="1" applyFill="1" applyBorder="1" applyAlignment="1">
      <alignment horizontal="left"/>
    </xf>
    <xf numFmtId="0" fontId="34" fillId="43" borderId="8" xfId="0" applyFont="1" applyFill="1" applyBorder="1" applyAlignment="1">
      <alignment horizontal="left"/>
    </xf>
    <xf numFmtId="0" fontId="126" fillId="43" borderId="7" xfId="1" applyFont="1" applyFill="1" applyBorder="1" applyAlignment="1">
      <alignment horizontal="left"/>
    </xf>
    <xf numFmtId="1" fontId="118" fillId="0" borderId="5" xfId="0" applyNumberFormat="1" applyFont="1" applyBorder="1" applyAlignment="1">
      <alignment horizontal="center" vertical="center"/>
    </xf>
    <xf numFmtId="0" fontId="126" fillId="0" borderId="1" xfId="0" applyFont="1" applyBorder="1" applyAlignment="1">
      <alignment horizontal="center"/>
    </xf>
    <xf numFmtId="0" fontId="317" fillId="0" borderId="0" xfId="0" applyFont="1" applyAlignment="1">
      <alignment horizontal="right"/>
    </xf>
    <xf numFmtId="0" fontId="126" fillId="0" borderId="15" xfId="0" applyFont="1" applyBorder="1" applyAlignment="1">
      <alignment horizontal="center"/>
    </xf>
    <xf numFmtId="0" fontId="33" fillId="2" borderId="2" xfId="0" applyFont="1" applyFill="1" applyBorder="1" applyAlignment="1">
      <alignment horizontal="center"/>
    </xf>
    <xf numFmtId="0" fontId="126" fillId="2" borderId="7" xfId="1" applyFont="1" applyFill="1" applyBorder="1"/>
    <xf numFmtId="0" fontId="126" fillId="2" borderId="8" xfId="0" applyFont="1" applyFill="1" applyBorder="1"/>
    <xf numFmtId="0" fontId="118" fillId="2" borderId="8" xfId="0" applyFont="1" applyFill="1" applyBorder="1"/>
    <xf numFmtId="0" fontId="34" fillId="85" borderId="17" xfId="0" applyFont="1" applyFill="1" applyBorder="1" applyAlignment="1">
      <alignment horizontal="center" vertical="center"/>
    </xf>
    <xf numFmtId="0" fontId="24" fillId="85" borderId="16" xfId="0" applyFont="1" applyFill="1" applyBorder="1" applyAlignment="1">
      <alignment vertical="center"/>
    </xf>
    <xf numFmtId="49" fontId="346" fillId="34" borderId="8" xfId="0" applyNumberFormat="1" applyFont="1" applyFill="1" applyBorder="1" applyAlignment="1">
      <alignment horizontal="center" vertical="center"/>
    </xf>
    <xf numFmtId="165" fontId="149" fillId="81" borderId="0" xfId="0" applyNumberFormat="1" applyFont="1" applyFill="1"/>
    <xf numFmtId="165" fontId="143" fillId="81" borderId="0" xfId="0" applyNumberFormat="1" applyFont="1" applyFill="1"/>
    <xf numFmtId="1" fontId="233" fillId="0" borderId="8" xfId="0" applyNumberFormat="1" applyFont="1" applyBorder="1" applyAlignment="1">
      <alignment horizontal="center"/>
    </xf>
    <xf numFmtId="0" fontId="408" fillId="54" borderId="10" xfId="0" applyFont="1" applyFill="1" applyBorder="1" applyAlignment="1">
      <alignment horizontal="left" vertical="center"/>
    </xf>
    <xf numFmtId="16" fontId="409" fillId="54" borderId="12" xfId="0" applyNumberFormat="1" applyFont="1" applyFill="1" applyBorder="1" applyAlignment="1">
      <alignment horizontal="left" vertical="center"/>
    </xf>
    <xf numFmtId="0" fontId="408" fillId="54" borderId="12" xfId="0" applyFont="1" applyFill="1" applyBorder="1" applyAlignment="1">
      <alignment horizontal="center" vertical="center"/>
    </xf>
    <xf numFmtId="0" fontId="377" fillId="52" borderId="10" xfId="0" applyFont="1" applyFill="1" applyBorder="1" applyAlignment="1">
      <alignment horizontal="center" vertical="center"/>
    </xf>
    <xf numFmtId="16" fontId="101" fillId="52" borderId="15" xfId="0" applyNumberFormat="1" applyFont="1" applyFill="1" applyBorder="1" applyAlignment="1">
      <alignment horizontal="left" vertical="center"/>
    </xf>
    <xf numFmtId="0" fontId="356" fillId="52" borderId="11" xfId="0" applyFont="1" applyFill="1" applyBorder="1" applyAlignment="1">
      <alignment horizontal="center" vertical="center"/>
    </xf>
    <xf numFmtId="0" fontId="377" fillId="52" borderId="10" xfId="0" applyFont="1" applyFill="1" applyBorder="1" applyAlignment="1">
      <alignment horizontal="left" vertical="center"/>
    </xf>
    <xf numFmtId="0" fontId="377" fillId="52" borderId="12" xfId="0" applyFont="1" applyFill="1" applyBorder="1" applyAlignment="1">
      <alignment horizontal="center" vertical="center"/>
    </xf>
    <xf numFmtId="0" fontId="377" fillId="52" borderId="15" xfId="0" applyFont="1" applyFill="1" applyBorder="1" applyAlignment="1">
      <alignment horizontal="left" vertical="center"/>
    </xf>
    <xf numFmtId="0" fontId="366" fillId="52" borderId="2" xfId="0" applyFont="1" applyFill="1" applyBorder="1" applyAlignment="1">
      <alignment horizontal="center"/>
    </xf>
    <xf numFmtId="0" fontId="366" fillId="52" borderId="7" xfId="0" applyFont="1" applyFill="1" applyBorder="1" applyAlignment="1">
      <alignment horizontal="center"/>
    </xf>
    <xf numFmtId="0" fontId="366" fillId="52" borderId="13" xfId="0" applyFont="1" applyFill="1" applyBorder="1" applyAlignment="1">
      <alignment horizontal="center"/>
    </xf>
    <xf numFmtId="0" fontId="366" fillId="52" borderId="14" xfId="0" applyFont="1" applyFill="1" applyBorder="1" applyAlignment="1">
      <alignment horizontal="center"/>
    </xf>
    <xf numFmtId="0" fontId="405" fillId="86" borderId="17" xfId="0" applyFont="1" applyFill="1" applyBorder="1" applyAlignment="1">
      <alignment horizontal="left" vertical="top" wrapText="1"/>
    </xf>
    <xf numFmtId="2" fontId="121" fillId="16" borderId="60" xfId="0" applyNumberFormat="1" applyFont="1" applyFill="1" applyBorder="1" applyAlignment="1">
      <alignment horizontal="center" vertical="center"/>
    </xf>
    <xf numFmtId="0" fontId="0" fillId="16" borderId="60" xfId="0" applyFill="1" applyBorder="1" applyAlignment="1">
      <alignment horizontal="center" vertical="center"/>
    </xf>
    <xf numFmtId="0" fontId="24" fillId="16" borderId="61" xfId="0" applyFont="1" applyFill="1" applyBorder="1" applyAlignment="1">
      <alignment horizontal="left" vertical="center"/>
    </xf>
    <xf numFmtId="0" fontId="310" fillId="38" borderId="13" xfId="0" applyFont="1" applyFill="1" applyBorder="1"/>
    <xf numFmtId="0" fontId="310" fillId="38" borderId="29" xfId="0" applyFont="1" applyFill="1" applyBorder="1" applyAlignment="1">
      <alignment horizontal="center"/>
    </xf>
    <xf numFmtId="0" fontId="310" fillId="38" borderId="30" xfId="0" applyFont="1" applyFill="1" applyBorder="1" applyAlignment="1">
      <alignment horizontal="center"/>
    </xf>
    <xf numFmtId="0" fontId="118" fillId="38" borderId="29" xfId="0" applyFont="1" applyFill="1" applyBorder="1" applyAlignment="1">
      <alignment horizontal="center"/>
    </xf>
    <xf numFmtId="0" fontId="126" fillId="38" borderId="0" xfId="0" applyFont="1" applyFill="1" applyAlignment="1">
      <alignment horizontal="center"/>
    </xf>
    <xf numFmtId="0" fontId="310" fillId="38" borderId="7" xfId="0" applyFont="1" applyFill="1" applyBorder="1" applyAlignment="1">
      <alignment horizontal="left"/>
    </xf>
    <xf numFmtId="0" fontId="310" fillId="38" borderId="32" xfId="0" applyFont="1" applyFill="1" applyBorder="1" applyAlignment="1">
      <alignment horizontal="center"/>
    </xf>
    <xf numFmtId="0" fontId="34" fillId="38" borderId="4" xfId="0" applyFont="1" applyFill="1" applyBorder="1"/>
    <xf numFmtId="0" fontId="34" fillId="38" borderId="47" xfId="0" applyFont="1" applyFill="1" applyBorder="1" applyAlignment="1">
      <alignment horizontal="center" vertical="center"/>
    </xf>
    <xf numFmtId="0" fontId="118" fillId="38" borderId="49" xfId="0" applyFont="1" applyFill="1" applyBorder="1" applyAlignment="1">
      <alignment horizontal="center"/>
    </xf>
    <xf numFmtId="0" fontId="118" fillId="38" borderId="9" xfId="0" applyFont="1" applyFill="1" applyBorder="1"/>
    <xf numFmtId="0" fontId="310" fillId="38" borderId="49" xfId="0" applyFont="1" applyFill="1" applyBorder="1" applyAlignment="1">
      <alignment horizontal="center"/>
    </xf>
    <xf numFmtId="0" fontId="34" fillId="38" borderId="9" xfId="0" applyFont="1" applyFill="1" applyBorder="1" applyAlignment="1">
      <alignment horizontal="left" vertical="center"/>
    </xf>
    <xf numFmtId="0" fontId="310" fillId="38" borderId="50" xfId="0" applyFont="1" applyFill="1" applyBorder="1" applyAlignment="1">
      <alignment horizontal="center"/>
    </xf>
    <xf numFmtId="0" fontId="118" fillId="38" borderId="46" xfId="0" applyFont="1" applyFill="1" applyBorder="1" applyAlignment="1">
      <alignment horizontal="center"/>
    </xf>
    <xf numFmtId="0" fontId="310" fillId="38" borderId="43" xfId="0" applyFont="1" applyFill="1" applyBorder="1" applyAlignment="1">
      <alignment horizontal="center"/>
    </xf>
    <xf numFmtId="0" fontId="34" fillId="38" borderId="9" xfId="0" applyFont="1" applyFill="1" applyBorder="1" applyAlignment="1">
      <alignment horizontal="left"/>
    </xf>
    <xf numFmtId="0" fontId="34" fillId="38" borderId="75" xfId="0" applyFont="1" applyFill="1" applyBorder="1" applyAlignment="1">
      <alignment horizontal="center" vertical="center"/>
    </xf>
    <xf numFmtId="0" fontId="34" fillId="38" borderId="71" xfId="0" applyFont="1" applyFill="1" applyBorder="1" applyAlignment="1">
      <alignment horizontal="center" vertical="center"/>
    </xf>
    <xf numFmtId="0" fontId="34" fillId="38" borderId="29" xfId="0" applyFont="1" applyFill="1" applyBorder="1" applyAlignment="1">
      <alignment horizontal="center" vertical="center"/>
    </xf>
    <xf numFmtId="0" fontId="118" fillId="38" borderId="72" xfId="0" applyFont="1" applyFill="1" applyBorder="1" applyAlignment="1">
      <alignment horizontal="center"/>
    </xf>
    <xf numFmtId="0" fontId="118" fillId="38" borderId="47" xfId="0" applyFont="1" applyFill="1" applyBorder="1" applyAlignment="1">
      <alignment horizontal="center"/>
    </xf>
    <xf numFmtId="0" fontId="34" fillId="38" borderId="42" xfId="0" applyFont="1" applyFill="1" applyBorder="1" applyAlignment="1">
      <alignment horizontal="center" vertical="center"/>
    </xf>
    <xf numFmtId="0" fontId="310" fillId="38" borderId="63" xfId="0" applyFont="1" applyFill="1" applyBorder="1" applyAlignment="1">
      <alignment horizontal="center"/>
    </xf>
    <xf numFmtId="0" fontId="108" fillId="43" borderId="65" xfId="1" applyFont="1" applyFill="1" applyBorder="1" applyAlignment="1">
      <alignment horizontal="center" vertical="center"/>
    </xf>
    <xf numFmtId="16" fontId="247" fillId="43" borderId="12" xfId="0" applyNumberFormat="1" applyFont="1" applyFill="1" applyBorder="1" applyAlignment="1">
      <alignment horizontal="left" vertical="center"/>
    </xf>
    <xf numFmtId="0" fontId="108" fillId="43" borderId="12" xfId="0" applyFont="1" applyFill="1" applyBorder="1" applyAlignment="1">
      <alignment horizontal="center"/>
    </xf>
    <xf numFmtId="0" fontId="377" fillId="5" borderId="12" xfId="0" applyFont="1" applyFill="1" applyBorder="1" applyAlignment="1">
      <alignment horizontal="center"/>
    </xf>
    <xf numFmtId="0" fontId="366" fillId="5" borderId="2" xfId="0" applyFont="1" applyFill="1" applyBorder="1" applyAlignment="1">
      <alignment horizontal="center"/>
    </xf>
    <xf numFmtId="0" fontId="377" fillId="5" borderId="10" xfId="1" applyFont="1" applyFill="1" applyBorder="1" applyAlignment="1">
      <alignment horizontal="center" vertical="center"/>
    </xf>
    <xf numFmtId="16" fontId="101" fillId="5" borderId="15" xfId="0" applyNumberFormat="1" applyFont="1" applyFill="1" applyBorder="1" applyAlignment="1">
      <alignment horizontal="center" vertical="center"/>
    </xf>
    <xf numFmtId="0" fontId="377" fillId="5" borderId="11" xfId="0" applyFont="1" applyFill="1" applyBorder="1" applyAlignment="1">
      <alignment horizontal="center"/>
    </xf>
    <xf numFmtId="0" fontId="366" fillId="5" borderId="7" xfId="1" applyFont="1" applyFill="1" applyBorder="1" applyAlignment="1">
      <alignment horizontal="center"/>
    </xf>
    <xf numFmtId="0" fontId="366" fillId="5" borderId="1" xfId="0" applyFont="1" applyFill="1" applyBorder="1" applyAlignment="1">
      <alignment horizontal="center"/>
    </xf>
    <xf numFmtId="0" fontId="366" fillId="5" borderId="3" xfId="0" applyFont="1" applyFill="1" applyBorder="1" applyAlignment="1">
      <alignment horizontal="center"/>
    </xf>
    <xf numFmtId="0" fontId="310" fillId="38" borderId="7" xfId="0" applyFont="1" applyFill="1" applyBorder="1"/>
    <xf numFmtId="0" fontId="310" fillId="38" borderId="41" xfId="0" applyFont="1" applyFill="1" applyBorder="1" applyAlignment="1">
      <alignment horizontal="center"/>
    </xf>
    <xf numFmtId="0" fontId="34" fillId="38" borderId="4" xfId="0" applyFont="1" applyFill="1" applyBorder="1" applyAlignment="1">
      <alignment horizontal="left" vertical="center"/>
    </xf>
    <xf numFmtId="0" fontId="310" fillId="38" borderId="0" xfId="0" applyFont="1" applyFill="1"/>
    <xf numFmtId="0" fontId="118" fillId="38" borderId="5" xfId="0" applyFont="1" applyFill="1" applyBorder="1"/>
    <xf numFmtId="0" fontId="34" fillId="38" borderId="4" xfId="0" applyFont="1" applyFill="1" applyBorder="1" applyAlignment="1">
      <alignment horizontal="left"/>
    </xf>
    <xf numFmtId="0" fontId="34" fillId="2" borderId="9" xfId="0" applyFont="1" applyFill="1" applyBorder="1" applyAlignment="1">
      <alignment horizontal="left"/>
    </xf>
    <xf numFmtId="16" fontId="101" fillId="5" borderId="12" xfId="0" applyNumberFormat="1" applyFont="1" applyFill="1" applyBorder="1" applyAlignment="1">
      <alignment horizontal="left" vertical="center"/>
    </xf>
    <xf numFmtId="0" fontId="377" fillId="5" borderId="11" xfId="0" applyFont="1" applyFill="1" applyBorder="1" applyAlignment="1">
      <alignment horizontal="center" vertical="center"/>
    </xf>
    <xf numFmtId="0" fontId="366" fillId="5" borderId="7" xfId="0" applyFont="1" applyFill="1" applyBorder="1" applyAlignment="1">
      <alignment horizontal="center"/>
    </xf>
    <xf numFmtId="1" fontId="366" fillId="5" borderId="12" xfId="0" applyNumberFormat="1" applyFont="1" applyFill="1" applyBorder="1" applyAlignment="1">
      <alignment horizontal="center" vertical="center"/>
    </xf>
    <xf numFmtId="1" fontId="366" fillId="5" borderId="11" xfId="0" applyNumberFormat="1" applyFont="1" applyFill="1" applyBorder="1" applyAlignment="1">
      <alignment horizontal="center" vertical="center"/>
    </xf>
    <xf numFmtId="0" fontId="404" fillId="27" borderId="10" xfId="0" applyFont="1" applyFill="1" applyBorder="1" applyAlignment="1">
      <alignment horizontal="center" vertical="center"/>
    </xf>
    <xf numFmtId="16" fontId="101" fillId="27" borderId="12" xfId="0" applyNumberFormat="1" applyFont="1" applyFill="1" applyBorder="1" applyAlignment="1">
      <alignment horizontal="center" vertical="center"/>
    </xf>
    <xf numFmtId="0" fontId="377" fillId="27" borderId="12" xfId="0" applyFont="1" applyFill="1" applyBorder="1" applyAlignment="1">
      <alignment horizontal="center" vertical="center"/>
    </xf>
    <xf numFmtId="0" fontId="377" fillId="27" borderId="10" xfId="0" applyFont="1" applyFill="1" applyBorder="1" applyAlignment="1">
      <alignment horizontal="center" vertical="center"/>
    </xf>
    <xf numFmtId="0" fontId="377" fillId="27" borderId="15" xfId="0" applyFont="1" applyFill="1" applyBorder="1" applyAlignment="1">
      <alignment horizontal="left" vertical="center"/>
    </xf>
    <xf numFmtId="16" fontId="356" fillId="27" borderId="12" xfId="0" applyNumberFormat="1" applyFont="1" applyFill="1" applyBorder="1" applyAlignment="1">
      <alignment horizontal="left" vertical="center"/>
    </xf>
    <xf numFmtId="0" fontId="356" fillId="27" borderId="12" xfId="0" applyFont="1" applyFill="1" applyBorder="1" applyAlignment="1">
      <alignment horizontal="center" vertical="center"/>
    </xf>
    <xf numFmtId="0" fontId="356" fillId="27" borderId="11" xfId="0" applyFont="1" applyFill="1" applyBorder="1" applyAlignment="1">
      <alignment horizontal="center" vertical="center"/>
    </xf>
    <xf numFmtId="0" fontId="366" fillId="27" borderId="8" xfId="0" applyFont="1" applyFill="1" applyBorder="1" applyAlignment="1">
      <alignment horizontal="center"/>
    </xf>
    <xf numFmtId="0" fontId="366" fillId="27" borderId="2" xfId="0" applyFont="1" applyFill="1" applyBorder="1" applyAlignment="1">
      <alignment horizontal="center"/>
    </xf>
    <xf numFmtId="0" fontId="33" fillId="27" borderId="0" xfId="0" applyFont="1" applyFill="1" applyAlignment="1">
      <alignment horizontal="center"/>
    </xf>
    <xf numFmtId="0" fontId="307" fillId="27" borderId="0" xfId="0" applyFont="1" applyFill="1" applyAlignment="1">
      <alignment horizontal="center"/>
    </xf>
    <xf numFmtId="0" fontId="33" fillId="27" borderId="13" xfId="0" applyFont="1" applyFill="1" applyBorder="1" applyAlignment="1">
      <alignment horizontal="center"/>
    </xf>
    <xf numFmtId="0" fontId="307" fillId="27" borderId="14" xfId="0" applyFont="1" applyFill="1" applyBorder="1" applyAlignment="1">
      <alignment horizontal="center"/>
    </xf>
    <xf numFmtId="16" fontId="366" fillId="5" borderId="10" xfId="0" applyNumberFormat="1" applyFont="1" applyFill="1" applyBorder="1" applyAlignment="1">
      <alignment horizontal="center"/>
    </xf>
    <xf numFmtId="0" fontId="310" fillId="9" borderId="7" xfId="0" applyFont="1" applyFill="1" applyBorder="1"/>
    <xf numFmtId="0" fontId="118" fillId="9" borderId="9" xfId="0" applyFont="1" applyFill="1" applyBorder="1"/>
    <xf numFmtId="0" fontId="34" fillId="9" borderId="9" xfId="0" applyFont="1" applyFill="1" applyBorder="1"/>
    <xf numFmtId="1" fontId="366" fillId="27" borderId="7" xfId="0" applyNumberFormat="1" applyFont="1" applyFill="1" applyBorder="1" applyAlignment="1">
      <alignment horizontal="center" vertical="center"/>
    </xf>
    <xf numFmtId="1" fontId="366" fillId="27" borderId="2" xfId="0" applyNumberFormat="1" applyFont="1" applyFill="1" applyBorder="1" applyAlignment="1">
      <alignment horizontal="center" vertical="center"/>
    </xf>
    <xf numFmtId="1" fontId="366" fillId="27" borderId="3" xfId="0" applyNumberFormat="1" applyFont="1" applyFill="1" applyBorder="1" applyAlignment="1">
      <alignment horizontal="center" vertical="center"/>
    </xf>
    <xf numFmtId="0" fontId="126" fillId="2" borderId="7" xfId="0" applyFont="1" applyFill="1" applyBorder="1" applyAlignment="1">
      <alignment horizontal="left"/>
    </xf>
    <xf numFmtId="0" fontId="310" fillId="2" borderId="8" xfId="0" applyFont="1" applyFill="1" applyBorder="1" applyAlignment="1">
      <alignment horizontal="left"/>
    </xf>
    <xf numFmtId="0" fontId="118" fillId="38" borderId="28" xfId="0" applyFont="1" applyFill="1" applyBorder="1" applyAlignment="1">
      <alignment horizontal="center"/>
    </xf>
    <xf numFmtId="0" fontId="310" fillId="2" borderId="7" xfId="0" applyFont="1" applyFill="1" applyBorder="1" applyAlignment="1">
      <alignment horizontal="left"/>
    </xf>
    <xf numFmtId="0" fontId="126" fillId="2" borderId="7" xfId="1" applyFont="1" applyFill="1" applyBorder="1" applyAlignment="1">
      <alignment horizontal="left"/>
    </xf>
    <xf numFmtId="0" fontId="34" fillId="38" borderId="76" xfId="0" applyFont="1" applyFill="1" applyBorder="1" applyAlignment="1">
      <alignment horizontal="center"/>
    </xf>
    <xf numFmtId="0" fontId="310" fillId="38" borderId="70" xfId="0" applyFont="1" applyFill="1" applyBorder="1" applyAlignment="1">
      <alignment horizontal="center"/>
    </xf>
    <xf numFmtId="0" fontId="34" fillId="38" borderId="28" xfId="0" applyFont="1" applyFill="1" applyBorder="1" applyAlignment="1">
      <alignment horizontal="center"/>
    </xf>
    <xf numFmtId="0" fontId="310" fillId="38" borderId="1" xfId="0" applyFont="1" applyFill="1" applyBorder="1"/>
    <xf numFmtId="0" fontId="118" fillId="38" borderId="76" xfId="0" applyFont="1" applyFill="1" applyBorder="1" applyAlignment="1">
      <alignment horizontal="center"/>
    </xf>
    <xf numFmtId="0" fontId="310" fillId="38" borderId="73" xfId="0" applyFont="1" applyFill="1" applyBorder="1" applyAlignment="1">
      <alignment horizontal="center"/>
    </xf>
    <xf numFmtId="0" fontId="34" fillId="38" borderId="8" xfId="0" applyFont="1" applyFill="1" applyBorder="1" applyAlignment="1">
      <alignment horizontal="left"/>
    </xf>
    <xf numFmtId="0" fontId="126" fillId="0" borderId="0" xfId="0" applyFont="1" applyAlignment="1">
      <alignment horizontal="center" vertical="center"/>
    </xf>
    <xf numFmtId="1" fontId="24" fillId="0" borderId="0" xfId="0" applyNumberFormat="1" applyFont="1"/>
    <xf numFmtId="1" fontId="126" fillId="0" borderId="0" xfId="0" applyNumberFormat="1" applyFont="1"/>
    <xf numFmtId="0" fontId="126" fillId="0" borderId="0" xfId="1" applyFont="1" applyFill="1" applyBorder="1" applyAlignment="1">
      <alignment horizontal="left"/>
    </xf>
    <xf numFmtId="0" fontId="310" fillId="0" borderId="0" xfId="1" applyFont="1" applyFill="1" applyBorder="1" applyAlignment="1">
      <alignment horizontal="left"/>
    </xf>
    <xf numFmtId="0" fontId="33" fillId="43" borderId="13" xfId="0" applyFont="1" applyFill="1" applyBorder="1" applyAlignment="1">
      <alignment horizontal="center"/>
    </xf>
    <xf numFmtId="16" fontId="101" fillId="5" borderId="15" xfId="0" applyNumberFormat="1" applyFont="1" applyFill="1" applyBorder="1" applyAlignment="1">
      <alignment horizontal="left" vertical="center"/>
    </xf>
    <xf numFmtId="1" fontId="366" fillId="5" borderId="15" xfId="0" applyNumberFormat="1" applyFont="1" applyFill="1" applyBorder="1" applyAlignment="1">
      <alignment horizontal="center" vertical="center"/>
    </xf>
    <xf numFmtId="0" fontId="126" fillId="38" borderId="7" xfId="0" applyFont="1" applyFill="1" applyBorder="1" applyAlignment="1">
      <alignment horizontal="center" vertical="center"/>
    </xf>
    <xf numFmtId="0" fontId="118" fillId="9" borderId="9" xfId="0" applyFont="1" applyFill="1" applyBorder="1" applyAlignment="1">
      <alignment horizontal="left"/>
    </xf>
    <xf numFmtId="0" fontId="126" fillId="9" borderId="7" xfId="0" applyFont="1" applyFill="1" applyBorder="1" applyAlignment="1">
      <alignment horizontal="left"/>
    </xf>
    <xf numFmtId="0" fontId="126" fillId="0" borderId="71" xfId="0" applyFont="1" applyBorder="1" applyAlignment="1">
      <alignment horizontal="center"/>
    </xf>
    <xf numFmtId="0" fontId="34" fillId="43" borderId="9" xfId="1" applyFont="1" applyFill="1" applyBorder="1"/>
    <xf numFmtId="0" fontId="310" fillId="9" borderId="7" xfId="0" applyFont="1" applyFill="1" applyBorder="1" applyAlignment="1">
      <alignment horizontal="left"/>
    </xf>
    <xf numFmtId="0" fontId="310" fillId="9" borderId="2" xfId="0" applyFont="1" applyFill="1" applyBorder="1" applyAlignment="1">
      <alignment horizontal="left"/>
    </xf>
    <xf numFmtId="0" fontId="126" fillId="0" borderId="29" xfId="0" applyFont="1" applyBorder="1" applyAlignment="1">
      <alignment horizontal="center"/>
    </xf>
    <xf numFmtId="0" fontId="118" fillId="9" borderId="5" xfId="0" applyFont="1" applyFill="1" applyBorder="1" applyAlignment="1">
      <alignment horizontal="left"/>
    </xf>
    <xf numFmtId="0" fontId="34" fillId="9" borderId="5" xfId="0" applyFont="1" applyFill="1" applyBorder="1" applyAlignment="1">
      <alignment horizontal="left"/>
    </xf>
    <xf numFmtId="0" fontId="118" fillId="28" borderId="5" xfId="0" applyFont="1" applyFill="1" applyBorder="1" applyAlignment="1">
      <alignment horizontal="left"/>
    </xf>
    <xf numFmtId="0" fontId="126" fillId="28" borderId="2" xfId="0" applyFont="1" applyFill="1" applyBorder="1" applyAlignment="1">
      <alignment horizontal="left"/>
    </xf>
    <xf numFmtId="0" fontId="34" fillId="28" borderId="5" xfId="0" applyFont="1" applyFill="1" applyBorder="1" applyAlignment="1">
      <alignment horizontal="left"/>
    </xf>
    <xf numFmtId="0" fontId="39" fillId="0" borderId="17" xfId="0" applyFont="1" applyBorder="1" applyAlignment="1">
      <alignment horizontal="right" vertical="center" wrapText="1"/>
    </xf>
    <xf numFmtId="0" fontId="39" fillId="0" borderId="17" xfId="0" applyFont="1" applyBorder="1" applyAlignment="1">
      <alignment horizontal="left" vertical="center" wrapText="1"/>
    </xf>
    <xf numFmtId="0" fontId="205" fillId="0" borderId="17" xfId="0" applyFont="1" applyBorder="1" applyAlignment="1">
      <alignment horizontal="center" vertical="center" wrapText="1"/>
    </xf>
    <xf numFmtId="0" fontId="205" fillId="0" borderId="17" xfId="0" applyFont="1" applyBorder="1" applyAlignment="1">
      <alignment horizontal="center" vertical="top" wrapText="1"/>
    </xf>
    <xf numFmtId="0" fontId="105" fillId="29" borderId="17" xfId="0" applyFont="1" applyFill="1" applyBorder="1" applyAlignment="1">
      <alignment horizontal="right" vertical="center" wrapText="1"/>
    </xf>
    <xf numFmtId="0" fontId="105" fillId="29" borderId="21" xfId="0" applyFont="1" applyFill="1" applyBorder="1" applyAlignment="1">
      <alignment horizontal="left" vertical="center" wrapText="1"/>
    </xf>
    <xf numFmtId="0" fontId="105" fillId="69" borderId="17" xfId="0" applyFont="1" applyFill="1" applyBorder="1" applyAlignment="1">
      <alignment horizontal="right" vertical="center" wrapText="1"/>
    </xf>
    <xf numFmtId="0" fontId="105" fillId="69" borderId="17" xfId="0" applyFont="1" applyFill="1" applyBorder="1" applyAlignment="1">
      <alignment horizontal="left" vertical="top" wrapText="1"/>
    </xf>
    <xf numFmtId="0" fontId="105" fillId="69" borderId="17" xfId="0" applyFont="1" applyFill="1" applyBorder="1" applyAlignment="1">
      <alignment horizontal="left" vertical="center" wrapText="1"/>
    </xf>
    <xf numFmtId="0" fontId="39" fillId="16" borderId="17" xfId="0" applyFont="1" applyFill="1" applyBorder="1" applyAlignment="1">
      <alignment horizontal="right" vertical="center" wrapText="1"/>
    </xf>
    <xf numFmtId="0" fontId="39" fillId="16" borderId="17" xfId="0" applyFont="1" applyFill="1" applyBorder="1" applyAlignment="1">
      <alignment horizontal="left" vertical="top" wrapText="1"/>
    </xf>
    <xf numFmtId="0" fontId="39" fillId="16" borderId="17" xfId="0" applyFont="1" applyFill="1" applyBorder="1" applyAlignment="1">
      <alignment horizontal="left" vertical="center" wrapText="1"/>
    </xf>
    <xf numFmtId="0" fontId="39" fillId="60" borderId="17" xfId="0" applyFont="1" applyFill="1" applyBorder="1" applyAlignment="1">
      <alignment horizontal="right" vertical="center" wrapText="1"/>
    </xf>
    <xf numFmtId="0" fontId="39" fillId="60" borderId="17" xfId="0" applyFont="1" applyFill="1" applyBorder="1" applyAlignment="1">
      <alignment horizontal="left" vertical="top" wrapText="1"/>
    </xf>
    <xf numFmtId="0" fontId="39" fillId="60" borderId="17" xfId="0" applyFont="1" applyFill="1" applyBorder="1" applyAlignment="1">
      <alignment horizontal="left" vertical="center" wrapText="1"/>
    </xf>
    <xf numFmtId="0" fontId="39" fillId="58" borderId="17" xfId="0" applyFont="1" applyFill="1" applyBorder="1" applyAlignment="1">
      <alignment horizontal="left" vertical="center" wrapText="1"/>
    </xf>
    <xf numFmtId="0" fontId="405" fillId="86" borderId="17" xfId="0" applyFont="1" applyFill="1" applyBorder="1" applyAlignment="1">
      <alignment horizontal="right" vertical="center" wrapText="1"/>
    </xf>
    <xf numFmtId="0" fontId="39" fillId="20" borderId="17" xfId="0" applyFont="1" applyFill="1" applyBorder="1" applyAlignment="1">
      <alignment horizontal="left" vertical="center" wrapText="1"/>
    </xf>
    <xf numFmtId="0" fontId="39" fillId="79" borderId="17" xfId="0" applyFont="1" applyFill="1" applyBorder="1" applyAlignment="1">
      <alignment horizontal="right" vertical="center" wrapText="1"/>
    </xf>
    <xf numFmtId="0" fontId="39" fillId="79" borderId="17" xfId="0" applyFont="1" applyFill="1" applyBorder="1" applyAlignment="1">
      <alignment horizontal="left" vertical="center" wrapText="1"/>
    </xf>
    <xf numFmtId="0" fontId="99" fillId="25" borderId="17" xfId="0" applyFont="1" applyFill="1" applyBorder="1" applyAlignment="1">
      <alignment horizontal="left" vertical="center" wrapText="1"/>
    </xf>
    <xf numFmtId="0" fontId="39" fillId="10" borderId="17" xfId="0" applyFont="1" applyFill="1" applyBorder="1" applyAlignment="1">
      <alignment horizontal="right" vertical="center" wrapText="1"/>
    </xf>
    <xf numFmtId="0" fontId="39" fillId="10" borderId="17" xfId="0" applyFont="1" applyFill="1" applyBorder="1" applyAlignment="1">
      <alignment horizontal="left" vertical="center" wrapText="1"/>
    </xf>
    <xf numFmtId="0" fontId="99" fillId="23" borderId="17" xfId="0" applyFont="1" applyFill="1" applyBorder="1" applyAlignment="1">
      <alignment horizontal="left" vertical="center" wrapText="1"/>
    </xf>
    <xf numFmtId="0" fontId="105" fillId="22" borderId="17" xfId="0" applyFont="1" applyFill="1" applyBorder="1" applyAlignment="1">
      <alignment horizontal="right" vertical="center" wrapText="1"/>
    </xf>
    <xf numFmtId="0" fontId="105" fillId="22" borderId="17" xfId="0" applyFont="1" applyFill="1" applyBorder="1" applyAlignment="1">
      <alignment horizontal="left" vertical="center" wrapText="1"/>
    </xf>
    <xf numFmtId="0" fontId="231" fillId="0" borderId="17" xfId="0" applyFont="1" applyBorder="1" applyAlignment="1">
      <alignment horizontal="center" vertical="top"/>
    </xf>
    <xf numFmtId="0" fontId="39" fillId="87" borderId="17" xfId="0" applyFont="1" applyFill="1" applyBorder="1" applyAlignment="1">
      <alignment horizontal="right" vertical="center" wrapText="1"/>
    </xf>
    <xf numFmtId="0" fontId="39" fillId="87" borderId="17" xfId="0" applyFont="1" applyFill="1" applyBorder="1" applyAlignment="1">
      <alignment horizontal="left" vertical="top" wrapText="1"/>
    </xf>
    <xf numFmtId="0" fontId="21" fillId="0" borderId="0" xfId="0" applyFont="1" applyAlignment="1">
      <alignment vertical="center" wrapText="1"/>
    </xf>
    <xf numFmtId="0" fontId="261" fillId="0" borderId="0" xfId="0" applyFont="1"/>
    <xf numFmtId="0" fontId="99" fillId="17" borderId="17" xfId="0" applyFont="1" applyFill="1" applyBorder="1" applyAlignment="1">
      <alignment horizontal="right" vertical="center" wrapText="1"/>
    </xf>
    <xf numFmtId="0" fontId="99" fillId="17" borderId="17" xfId="0" applyFont="1" applyFill="1" applyBorder="1" applyAlignment="1">
      <alignment horizontal="left" vertical="top" wrapText="1"/>
    </xf>
    <xf numFmtId="0" fontId="99" fillId="17" borderId="17" xfId="0" applyFont="1" applyFill="1" applyBorder="1" applyAlignment="1">
      <alignment horizontal="left" vertical="center" wrapText="1"/>
    </xf>
    <xf numFmtId="0" fontId="410" fillId="0" borderId="17" xfId="0" applyFont="1" applyBorder="1" applyAlignment="1">
      <alignment horizontal="center"/>
    </xf>
    <xf numFmtId="0" fontId="411" fillId="0" borderId="0" xfId="0" applyFont="1"/>
    <xf numFmtId="0" fontId="412" fillId="0" borderId="0" xfId="1715" applyFont="1"/>
    <xf numFmtId="0" fontId="413" fillId="0" borderId="0" xfId="0" applyFont="1"/>
    <xf numFmtId="0" fontId="412" fillId="0" borderId="0" xfId="0" applyFont="1"/>
    <xf numFmtId="0" fontId="414" fillId="0" borderId="0" xfId="0" applyFont="1"/>
    <xf numFmtId="0" fontId="412" fillId="0" borderId="0" xfId="0" applyFont="1" applyAlignment="1">
      <alignment horizontal="left"/>
    </xf>
    <xf numFmtId="0" fontId="412" fillId="0" borderId="0" xfId="1715" applyFont="1" applyAlignment="1">
      <alignment horizontal="left"/>
    </xf>
    <xf numFmtId="0" fontId="411" fillId="10" borderId="0" xfId="0" applyFont="1" applyFill="1"/>
    <xf numFmtId="0" fontId="415" fillId="0" borderId="0" xfId="0" applyFont="1"/>
    <xf numFmtId="0" fontId="415" fillId="0" borderId="0" xfId="1715" applyFont="1" applyAlignment="1">
      <alignment horizontal="left"/>
    </xf>
    <xf numFmtId="0" fontId="160" fillId="0" borderId="0" xfId="0" applyFont="1" applyAlignment="1">
      <alignment horizontal="left"/>
    </xf>
    <xf numFmtId="0" fontId="411" fillId="0" borderId="0" xfId="0" applyFont="1" applyAlignment="1">
      <alignment wrapText="1"/>
    </xf>
    <xf numFmtId="0" fontId="99" fillId="87" borderId="17" xfId="0" applyFont="1" applyFill="1" applyBorder="1" applyAlignment="1">
      <alignment horizontal="left" vertical="top" wrapText="1"/>
    </xf>
    <xf numFmtId="0" fontId="125" fillId="2" borderId="2" xfId="0" applyFont="1" applyFill="1" applyBorder="1" applyAlignment="1">
      <alignment horizontal="center"/>
    </xf>
    <xf numFmtId="1" fontId="24" fillId="5" borderId="17" xfId="0" applyNumberFormat="1" applyFont="1" applyFill="1" applyBorder="1" applyAlignment="1">
      <alignment horizontal="center" vertical="center"/>
    </xf>
    <xf numFmtId="0" fontId="34" fillId="5" borderId="76" xfId="0" applyFont="1" applyFill="1" applyBorder="1" applyAlignment="1">
      <alignment horizontal="center"/>
    </xf>
    <xf numFmtId="0" fontId="310" fillId="2" borderId="2" xfId="0" applyFont="1" applyFill="1" applyBorder="1" applyAlignment="1">
      <alignment horizontal="left"/>
    </xf>
    <xf numFmtId="0" fontId="34" fillId="2" borderId="5" xfId="0" applyFont="1" applyFill="1" applyBorder="1" applyAlignment="1">
      <alignment horizontal="left"/>
    </xf>
    <xf numFmtId="0" fontId="126" fillId="2" borderId="2" xfId="0" applyFont="1" applyFill="1" applyBorder="1" applyAlignment="1">
      <alignment horizontal="left"/>
    </xf>
    <xf numFmtId="0" fontId="118" fillId="2" borderId="5" xfId="0" applyFont="1" applyFill="1" applyBorder="1" applyAlignment="1">
      <alignment horizontal="left"/>
    </xf>
    <xf numFmtId="0" fontId="126" fillId="2" borderId="2" xfId="0" applyFont="1" applyFill="1" applyBorder="1"/>
    <xf numFmtId="0" fontId="34" fillId="2" borderId="5" xfId="1" applyFont="1" applyFill="1" applyBorder="1"/>
    <xf numFmtId="0" fontId="310" fillId="2" borderId="2" xfId="0" applyFont="1" applyFill="1" applyBorder="1"/>
    <xf numFmtId="0" fontId="34" fillId="2" borderId="5" xfId="0" applyFont="1" applyFill="1" applyBorder="1"/>
    <xf numFmtId="0" fontId="118" fillId="2" borderId="5" xfId="0" applyFont="1" applyFill="1" applyBorder="1"/>
    <xf numFmtId="0" fontId="118" fillId="2" borderId="0" xfId="0" applyFont="1" applyFill="1"/>
    <xf numFmtId="0" fontId="34" fillId="2" borderId="9" xfId="1" applyFont="1" applyFill="1" applyBorder="1" applyAlignment="1">
      <alignment horizontal="left"/>
    </xf>
    <xf numFmtId="0" fontId="24" fillId="2" borderId="62" xfId="0" applyFont="1" applyFill="1" applyBorder="1" applyAlignment="1">
      <alignment horizontal="center"/>
    </xf>
    <xf numFmtId="0" fontId="24" fillId="2" borderId="63" xfId="0" applyFont="1" applyFill="1" applyBorder="1" applyAlignment="1">
      <alignment horizontal="center"/>
    </xf>
    <xf numFmtId="0" fontId="24" fillId="2" borderId="52" xfId="0" applyFont="1" applyFill="1" applyBorder="1" applyAlignment="1">
      <alignment horizontal="center"/>
    </xf>
    <xf numFmtId="0" fontId="24" fillId="2" borderId="53" xfId="0" applyFont="1" applyFill="1" applyBorder="1" applyAlignment="1">
      <alignment horizontal="center"/>
    </xf>
    <xf numFmtId="0" fontId="24" fillId="2" borderId="27" xfId="0" applyFont="1" applyFill="1" applyBorder="1" applyAlignment="1">
      <alignment horizontal="center"/>
    </xf>
    <xf numFmtId="0" fontId="24" fillId="2" borderId="7" xfId="0" applyFont="1" applyFill="1" applyBorder="1" applyAlignment="1">
      <alignment horizontal="center"/>
    </xf>
    <xf numFmtId="0" fontId="24" fillId="2" borderId="3" xfId="0" applyFont="1" applyFill="1" applyBorder="1" applyAlignment="1">
      <alignment horizontal="center"/>
    </xf>
    <xf numFmtId="49" fontId="24" fillId="2" borderId="55" xfId="0" applyNumberFormat="1" applyFont="1" applyFill="1" applyBorder="1" applyAlignment="1">
      <alignment horizontal="center"/>
    </xf>
    <xf numFmtId="49" fontId="24" fillId="2" borderId="53" xfId="0" applyNumberFormat="1" applyFont="1" applyFill="1" applyBorder="1" applyAlignment="1">
      <alignment horizontal="center"/>
    </xf>
    <xf numFmtId="49" fontId="24" fillId="2" borderId="66" xfId="0" applyNumberFormat="1" applyFont="1" applyFill="1" applyBorder="1" applyAlignment="1">
      <alignment horizontal="center"/>
    </xf>
    <xf numFmtId="49" fontId="24" fillId="2" borderId="68" xfId="0" applyNumberFormat="1" applyFont="1" applyFill="1" applyBorder="1" applyAlignment="1">
      <alignment horizontal="center"/>
    </xf>
    <xf numFmtId="49" fontId="24" fillId="2" borderId="10" xfId="0" applyNumberFormat="1" applyFont="1" applyFill="1" applyBorder="1" applyAlignment="1">
      <alignment horizontal="center"/>
    </xf>
    <xf numFmtId="49" fontId="24" fillId="2" borderId="67" xfId="0" applyNumberFormat="1" applyFont="1" applyFill="1" applyBorder="1" applyAlignment="1">
      <alignment horizontal="center"/>
    </xf>
    <xf numFmtId="49" fontId="24" fillId="2" borderId="12" xfId="0" applyNumberFormat="1" applyFont="1" applyFill="1" applyBorder="1" applyAlignment="1">
      <alignment horizontal="center"/>
    </xf>
    <xf numFmtId="49" fontId="24" fillId="2" borderId="7" xfId="0" applyNumberFormat="1" applyFont="1" applyFill="1" applyBorder="1" applyAlignment="1">
      <alignment horizontal="center"/>
    </xf>
    <xf numFmtId="49" fontId="94" fillId="0" borderId="56" xfId="0" applyNumberFormat="1" applyFont="1" applyBorder="1" applyAlignment="1">
      <alignment horizontal="center"/>
    </xf>
    <xf numFmtId="49" fontId="94" fillId="0" borderId="16" xfId="0" applyNumberFormat="1" applyFont="1" applyBorder="1" applyAlignment="1">
      <alignment horizontal="center"/>
    </xf>
    <xf numFmtId="49" fontId="94" fillId="0" borderId="21" xfId="0" applyNumberFormat="1" applyFont="1" applyBorder="1" applyAlignment="1">
      <alignment horizontal="center"/>
    </xf>
    <xf numFmtId="49" fontId="94" fillId="0" borderId="17" xfId="0" applyNumberFormat="1" applyFont="1" applyBorder="1" applyAlignment="1">
      <alignment horizontal="center"/>
    </xf>
    <xf numFmtId="49" fontId="94" fillId="0" borderId="19" xfId="0" applyNumberFormat="1" applyFont="1" applyBorder="1" applyAlignment="1">
      <alignment horizontal="center"/>
    </xf>
    <xf numFmtId="49" fontId="94" fillId="0" borderId="69" xfId="0" applyNumberFormat="1" applyFont="1" applyBorder="1" applyAlignment="1">
      <alignment horizontal="center"/>
    </xf>
    <xf numFmtId="49" fontId="94" fillId="0" borderId="22" xfId="0" applyNumberFormat="1" applyFont="1" applyBorder="1" applyAlignment="1">
      <alignment horizontal="center"/>
    </xf>
    <xf numFmtId="49" fontId="94" fillId="10" borderId="4" xfId="0" applyNumberFormat="1" applyFont="1" applyFill="1" applyBorder="1" applyAlignment="1">
      <alignment horizontal="left"/>
    </xf>
    <xf numFmtId="49" fontId="7" fillId="10" borderId="5" xfId="0" applyNumberFormat="1" applyFont="1" applyFill="1" applyBorder="1" applyAlignment="1">
      <alignment horizontal="left"/>
    </xf>
    <xf numFmtId="49" fontId="7" fillId="10" borderId="6" xfId="0" applyNumberFormat="1" applyFont="1" applyFill="1" applyBorder="1" applyAlignment="1">
      <alignment horizontal="left"/>
    </xf>
    <xf numFmtId="49" fontId="94" fillId="10" borderId="13" xfId="0" applyNumberFormat="1" applyFont="1" applyFill="1" applyBorder="1" applyAlignment="1">
      <alignment horizontal="left"/>
    </xf>
    <xf numFmtId="0" fontId="94" fillId="10" borderId="0" xfId="0" applyFont="1" applyFill="1"/>
    <xf numFmtId="0" fontId="94" fillId="10" borderId="14" xfId="0" applyFont="1" applyFill="1" applyBorder="1"/>
    <xf numFmtId="0" fontId="94" fillId="10" borderId="15" xfId="0" applyFont="1" applyFill="1" applyBorder="1"/>
    <xf numFmtId="0" fontId="94" fillId="10" borderId="12" xfId="0" applyFont="1" applyFill="1" applyBorder="1"/>
    <xf numFmtId="0" fontId="94" fillId="10" borderId="11" xfId="0" applyFont="1" applyFill="1" applyBorder="1"/>
    <xf numFmtId="0" fontId="94" fillId="10" borderId="15" xfId="0" applyFont="1" applyFill="1" applyBorder="1" applyAlignment="1">
      <alignment vertical="center"/>
    </xf>
    <xf numFmtId="0" fontId="94" fillId="10" borderId="12" xfId="0" applyFont="1" applyFill="1" applyBorder="1" applyAlignment="1">
      <alignment vertical="center"/>
    </xf>
    <xf numFmtId="0" fontId="94" fillId="10" borderId="11" xfId="0" applyFont="1" applyFill="1" applyBorder="1" applyAlignment="1">
      <alignment vertical="center"/>
    </xf>
    <xf numFmtId="0" fontId="94" fillId="10" borderId="4" xfId="0" applyFont="1" applyFill="1" applyBorder="1" applyAlignment="1">
      <alignment horizontal="left" vertical="top"/>
    </xf>
    <xf numFmtId="0" fontId="94" fillId="10" borderId="5" xfId="0" applyFont="1" applyFill="1" applyBorder="1" applyAlignment="1">
      <alignment vertical="top"/>
    </xf>
    <xf numFmtId="0" fontId="94" fillId="10" borderId="6" xfId="0" applyFont="1" applyFill="1" applyBorder="1" applyAlignment="1">
      <alignment vertical="top"/>
    </xf>
    <xf numFmtId="0" fontId="0" fillId="10" borderId="1" xfId="0" applyFill="1" applyBorder="1"/>
    <xf numFmtId="0" fontId="0" fillId="10" borderId="2" xfId="0" applyFill="1" applyBorder="1"/>
    <xf numFmtId="0" fontId="0" fillId="10" borderId="3" xfId="0" applyFill="1" applyBorder="1"/>
    <xf numFmtId="0" fontId="94" fillId="10" borderId="13" xfId="0" applyFont="1" applyFill="1" applyBorder="1"/>
    <xf numFmtId="49" fontId="0" fillId="10" borderId="4" xfId="0" applyNumberFormat="1" applyFill="1" applyBorder="1" applyAlignment="1">
      <alignment horizontal="left"/>
    </xf>
    <xf numFmtId="49" fontId="0" fillId="10" borderId="5" xfId="0" applyNumberFormat="1" applyFill="1" applyBorder="1" applyAlignment="1">
      <alignment horizontal="left"/>
    </xf>
    <xf numFmtId="49" fontId="0" fillId="10" borderId="6" xfId="0" applyNumberFormat="1" applyFill="1" applyBorder="1" applyAlignment="1">
      <alignment horizontal="center"/>
    </xf>
    <xf numFmtId="0" fontId="366" fillId="13" borderId="15" xfId="0" applyFont="1" applyFill="1" applyBorder="1"/>
    <xf numFmtId="49" fontId="157" fillId="13" borderId="15" xfId="0" applyNumberFormat="1" applyFont="1" applyFill="1" applyBorder="1" applyAlignment="1">
      <alignment horizontal="left"/>
    </xf>
    <xf numFmtId="49" fontId="33" fillId="3" borderId="30" xfId="0" applyNumberFormat="1" applyFont="1" applyFill="1" applyBorder="1" applyAlignment="1">
      <alignment horizontal="center"/>
    </xf>
    <xf numFmtId="49" fontId="96" fillId="88" borderId="20" xfId="0" applyNumberFormat="1" applyFont="1" applyFill="1" applyBorder="1" applyAlignment="1">
      <alignment horizontal="center"/>
    </xf>
    <xf numFmtId="49" fontId="96" fillId="88" borderId="62" xfId="0" applyNumberFormat="1" applyFont="1" applyFill="1" applyBorder="1" applyAlignment="1">
      <alignment horizontal="center"/>
    </xf>
    <xf numFmtId="49" fontId="33" fillId="0" borderId="35" xfId="0" applyNumberFormat="1" applyFont="1" applyBorder="1" applyAlignment="1">
      <alignment horizontal="center"/>
    </xf>
    <xf numFmtId="49" fontId="33" fillId="0" borderId="21" xfId="0" applyNumberFormat="1" applyFont="1" applyBorder="1" applyAlignment="1">
      <alignment horizontal="center"/>
    </xf>
    <xf numFmtId="49" fontId="33" fillId="0" borderId="62" xfId="0" applyNumberFormat="1" applyFont="1" applyBorder="1" applyAlignment="1">
      <alignment horizontal="center"/>
    </xf>
    <xf numFmtId="49" fontId="33" fillId="0" borderId="20" xfId="0" applyNumberFormat="1" applyFont="1" applyBorder="1" applyAlignment="1">
      <alignment horizontal="center"/>
    </xf>
    <xf numFmtId="49" fontId="96" fillId="2" borderId="10" xfId="0" applyNumberFormat="1" applyFont="1" applyFill="1" applyBorder="1" applyAlignment="1">
      <alignment horizontal="center"/>
    </xf>
    <xf numFmtId="49" fontId="96" fillId="88" borderId="78" xfId="0" applyNumberFormat="1" applyFont="1" applyFill="1" applyBorder="1" applyAlignment="1">
      <alignment horizontal="center"/>
    </xf>
    <xf numFmtId="49" fontId="96" fillId="88" borderId="64" xfId="0" applyNumberFormat="1" applyFont="1" applyFill="1" applyBorder="1" applyAlignment="1">
      <alignment horizontal="center"/>
    </xf>
    <xf numFmtId="49" fontId="96" fillId="2" borderId="62" xfId="0" applyNumberFormat="1" applyFont="1" applyFill="1" applyBorder="1" applyAlignment="1">
      <alignment horizontal="center"/>
    </xf>
    <xf numFmtId="49" fontId="143" fillId="3" borderId="62" xfId="0" applyNumberFormat="1" applyFont="1" applyFill="1" applyBorder="1" applyAlignment="1">
      <alignment horizontal="center"/>
    </xf>
    <xf numFmtId="49" fontId="143" fillId="3" borderId="20" xfId="0" applyNumberFormat="1" applyFont="1" applyFill="1" applyBorder="1" applyAlignment="1">
      <alignment horizontal="center"/>
    </xf>
    <xf numFmtId="49" fontId="143" fillId="3" borderId="21" xfId="0" applyNumberFormat="1" applyFont="1" applyFill="1" applyBorder="1" applyAlignment="1">
      <alignment horizontal="center"/>
    </xf>
    <xf numFmtId="49" fontId="417" fillId="5" borderId="10" xfId="0" applyNumberFormat="1" applyFont="1" applyFill="1" applyBorder="1" applyAlignment="1">
      <alignment horizontal="center"/>
    </xf>
    <xf numFmtId="49" fontId="417" fillId="5" borderId="12" xfId="0" applyNumberFormat="1" applyFont="1" applyFill="1" applyBorder="1" applyAlignment="1">
      <alignment horizontal="center"/>
    </xf>
    <xf numFmtId="49" fontId="417" fillId="5" borderId="15" xfId="0" applyNumberFormat="1" applyFont="1" applyFill="1" applyBorder="1" applyAlignment="1">
      <alignment horizontal="center"/>
    </xf>
    <xf numFmtId="49" fontId="24" fillId="2" borderId="70" xfId="0" applyNumberFormat="1" applyFont="1" applyFill="1" applyBorder="1" applyAlignment="1">
      <alignment horizontal="center"/>
    </xf>
    <xf numFmtId="49" fontId="24" fillId="2" borderId="62" xfId="0" applyNumberFormat="1" applyFont="1" applyFill="1" applyBorder="1" applyAlignment="1">
      <alignment horizontal="center"/>
    </xf>
    <xf numFmtId="49" fontId="24" fillId="2" borderId="63" xfId="0" applyNumberFormat="1" applyFont="1" applyFill="1" applyBorder="1" applyAlignment="1">
      <alignment horizontal="center"/>
    </xf>
    <xf numFmtId="49" fontId="416" fillId="10" borderId="35" xfId="0" applyNumberFormat="1" applyFont="1" applyFill="1" applyBorder="1" applyAlignment="1">
      <alignment horizontal="center"/>
    </xf>
    <xf numFmtId="49" fontId="416" fillId="10" borderId="21" xfId="0" applyNumberFormat="1" applyFont="1" applyFill="1" applyBorder="1" applyAlignment="1">
      <alignment horizontal="center"/>
    </xf>
    <xf numFmtId="49" fontId="416" fillId="10" borderId="62" xfId="0" applyNumberFormat="1" applyFont="1" applyFill="1" applyBorder="1" applyAlignment="1">
      <alignment horizontal="center"/>
    </xf>
    <xf numFmtId="49" fontId="416" fillId="10" borderId="20" xfId="0" applyNumberFormat="1" applyFont="1" applyFill="1" applyBorder="1" applyAlignment="1">
      <alignment horizontal="center"/>
    </xf>
    <xf numFmtId="49" fontId="418" fillId="10" borderId="35" xfId="0" applyNumberFormat="1" applyFont="1" applyFill="1" applyBorder="1" applyAlignment="1">
      <alignment horizontal="center"/>
    </xf>
    <xf numFmtId="49" fontId="96" fillId="88" borderId="28" xfId="0" applyNumberFormat="1" applyFont="1" applyFill="1" applyBorder="1" applyAlignment="1">
      <alignment horizontal="center"/>
    </xf>
    <xf numFmtId="49" fontId="96" fillId="88" borderId="63" xfId="0" applyNumberFormat="1" applyFont="1" applyFill="1" applyBorder="1" applyAlignment="1">
      <alignment horizontal="center"/>
    </xf>
    <xf numFmtId="49" fontId="96" fillId="88" borderId="72" xfId="0" applyNumberFormat="1" applyFont="1" applyFill="1" applyBorder="1" applyAlignment="1">
      <alignment horizontal="center"/>
    </xf>
    <xf numFmtId="49" fontId="96" fillId="3" borderId="49" xfId="0" applyNumberFormat="1" applyFont="1" applyFill="1" applyBorder="1" applyAlignment="1">
      <alignment horizontal="center"/>
    </xf>
    <xf numFmtId="49" fontId="96" fillId="2" borderId="70" xfId="0" applyNumberFormat="1" applyFont="1" applyFill="1" applyBorder="1" applyAlignment="1">
      <alignment horizontal="center"/>
    </xf>
    <xf numFmtId="49" fontId="96" fillId="2" borderId="63" xfId="0" applyNumberFormat="1" applyFont="1" applyFill="1" applyBorder="1" applyAlignment="1">
      <alignment horizontal="center"/>
    </xf>
    <xf numFmtId="49" fontId="96" fillId="2" borderId="2" xfId="0" applyNumberFormat="1" applyFont="1" applyFill="1" applyBorder="1" applyAlignment="1">
      <alignment horizontal="center"/>
    </xf>
    <xf numFmtId="49" fontId="96" fillId="10" borderId="7" xfId="0" applyNumberFormat="1" applyFont="1" applyFill="1" applyBorder="1" applyAlignment="1">
      <alignment horizontal="center"/>
    </xf>
    <xf numFmtId="49" fontId="96" fillId="10" borderId="2" xfId="0" applyNumberFormat="1" applyFont="1" applyFill="1" applyBorder="1" applyAlignment="1">
      <alignment horizontal="center"/>
    </xf>
    <xf numFmtId="49" fontId="96" fillId="10" borderId="10" xfId="0" applyNumberFormat="1" applyFont="1" applyFill="1" applyBorder="1" applyAlignment="1">
      <alignment horizontal="center"/>
    </xf>
    <xf numFmtId="49" fontId="24" fillId="2" borderId="27" xfId="0" applyNumberFormat="1" applyFont="1" applyFill="1" applyBorder="1" applyAlignment="1">
      <alignment horizontal="center"/>
    </xf>
    <xf numFmtId="49" fontId="24" fillId="2" borderId="0" xfId="0" applyNumberFormat="1" applyFont="1" applyFill="1" applyAlignment="1">
      <alignment horizontal="center"/>
    </xf>
    <xf numFmtId="49" fontId="24" fillId="0" borderId="73" xfId="0" applyNumberFormat="1" applyFont="1" applyBorder="1" applyAlignment="1">
      <alignment horizontal="center"/>
    </xf>
    <xf numFmtId="49" fontId="24" fillId="0" borderId="9" xfId="0" applyNumberFormat="1" applyFont="1" applyBorder="1" applyAlignment="1">
      <alignment horizontal="center"/>
    </xf>
    <xf numFmtId="49" fontId="24" fillId="0" borderId="5" xfId="0" applyNumberFormat="1" applyFont="1" applyBorder="1" applyAlignment="1">
      <alignment horizontal="center"/>
    </xf>
    <xf numFmtId="49" fontId="24" fillId="2" borderId="9" xfId="0" applyNumberFormat="1" applyFont="1" applyFill="1" applyBorder="1" applyAlignment="1">
      <alignment horizontal="center"/>
    </xf>
    <xf numFmtId="49" fontId="24" fillId="2" borderId="5" xfId="0" applyNumberFormat="1" applyFont="1" applyFill="1" applyBorder="1" applyAlignment="1">
      <alignment horizontal="center"/>
    </xf>
    <xf numFmtId="0" fontId="126" fillId="0" borderId="17" xfId="0" applyFont="1" applyBorder="1" applyAlignment="1">
      <alignment horizontal="center" vertical="center"/>
    </xf>
    <xf numFmtId="0" fontId="86" fillId="0" borderId="74" xfId="0" applyFont="1" applyBorder="1" applyAlignment="1">
      <alignment horizontal="center" vertical="center"/>
    </xf>
    <xf numFmtId="0" fontId="122" fillId="0" borderId="74" xfId="0" applyFont="1" applyBorder="1" applyAlignment="1">
      <alignment horizontal="center" vertical="center"/>
    </xf>
    <xf numFmtId="0" fontId="118" fillId="0" borderId="2" xfId="0" applyFont="1" applyBorder="1" applyAlignment="1">
      <alignment horizontal="center"/>
    </xf>
    <xf numFmtId="0" fontId="118" fillId="5" borderId="5" xfId="0" applyFont="1" applyFill="1" applyBorder="1" applyAlignment="1">
      <alignment horizontal="center"/>
    </xf>
    <xf numFmtId="0" fontId="126" fillId="5" borderId="27" xfId="0" applyFont="1" applyFill="1" applyBorder="1" applyAlignment="1">
      <alignment horizontal="center"/>
    </xf>
    <xf numFmtId="0" fontId="118" fillId="3" borderId="37" xfId="0" applyFont="1" applyFill="1" applyBorder="1" applyAlignment="1">
      <alignment horizontal="center"/>
    </xf>
    <xf numFmtId="0" fontId="118" fillId="3" borderId="76" xfId="0" applyFont="1" applyFill="1" applyBorder="1" applyAlignment="1">
      <alignment horizontal="center"/>
    </xf>
    <xf numFmtId="0" fontId="34" fillId="3" borderId="71" xfId="0" applyFont="1" applyFill="1" applyBorder="1" applyAlignment="1">
      <alignment horizontal="center"/>
    </xf>
    <xf numFmtId="0" fontId="118" fillId="3" borderId="71" xfId="0" applyFont="1" applyFill="1" applyBorder="1" applyAlignment="1">
      <alignment horizontal="center"/>
    </xf>
    <xf numFmtId="0" fontId="69" fillId="28" borderId="15" xfId="0" applyFont="1" applyFill="1" applyBorder="1" applyAlignment="1">
      <alignment horizontal="left" vertical="center"/>
    </xf>
    <xf numFmtId="0" fontId="114" fillId="28" borderId="11" xfId="0" applyFont="1" applyFill="1" applyBorder="1" applyAlignment="1">
      <alignment horizontal="left"/>
    </xf>
    <xf numFmtId="0" fontId="33" fillId="5" borderId="8" xfId="0" applyFont="1" applyFill="1" applyBorder="1" applyAlignment="1">
      <alignment horizontal="center"/>
    </xf>
    <xf numFmtId="0" fontId="0" fillId="5" borderId="13" xfId="0" applyFill="1" applyBorder="1"/>
    <xf numFmtId="0" fontId="107" fillId="0" borderId="11" xfId="0" applyFont="1" applyBorder="1" applyAlignment="1">
      <alignment vertical="center"/>
    </xf>
    <xf numFmtId="0" fontId="218" fillId="7" borderId="68" xfId="0" applyFont="1" applyFill="1" applyBorder="1" applyAlignment="1">
      <alignment horizontal="center" vertical="center" wrapText="1"/>
    </xf>
    <xf numFmtId="9" fontId="86" fillId="16" borderId="73" xfId="1713" applyFont="1" applyFill="1" applyBorder="1" applyAlignment="1">
      <alignment horizontal="center" vertical="center"/>
    </xf>
    <xf numFmtId="0" fontId="218" fillId="7" borderId="11" xfId="0" applyFont="1" applyFill="1" applyBorder="1" applyAlignment="1">
      <alignment horizontal="center" vertical="center"/>
    </xf>
    <xf numFmtId="2" fontId="24" fillId="0" borderId="21" xfId="0" applyNumberFormat="1" applyFont="1" applyBorder="1" applyAlignment="1">
      <alignment horizontal="center" vertical="center"/>
    </xf>
    <xf numFmtId="2" fontId="24" fillId="0" borderId="106" xfId="0" applyNumberFormat="1" applyFont="1" applyBorder="1" applyAlignment="1">
      <alignment horizontal="center" vertical="center"/>
    </xf>
    <xf numFmtId="2" fontId="24" fillId="0" borderId="56" xfId="0" applyNumberFormat="1" applyFont="1" applyBorder="1" applyAlignment="1">
      <alignment horizontal="center" vertical="center"/>
    </xf>
    <xf numFmtId="2" fontId="24" fillId="46" borderId="62" xfId="0" applyNumberFormat="1" applyFont="1" applyFill="1" applyBorder="1" applyAlignment="1">
      <alignment horizontal="center" vertical="center"/>
    </xf>
    <xf numFmtId="2" fontId="24" fillId="46" borderId="105" xfId="0" applyNumberFormat="1" applyFont="1" applyFill="1" applyBorder="1" applyAlignment="1">
      <alignment horizontal="center" vertical="center"/>
    </xf>
    <xf numFmtId="2" fontId="34" fillId="16" borderId="9" xfId="0" applyNumberFormat="1" applyFont="1" applyFill="1" applyBorder="1" applyAlignment="1">
      <alignment horizontal="center" vertical="center"/>
    </xf>
    <xf numFmtId="2" fontId="24" fillId="0" borderId="19" xfId="0" applyNumberFormat="1" applyFont="1" applyBorder="1" applyAlignment="1">
      <alignment horizontal="center" vertical="center"/>
    </xf>
    <xf numFmtId="2" fontId="24" fillId="0" borderId="107" xfId="0" applyNumberFormat="1" applyFont="1" applyBorder="1" applyAlignment="1">
      <alignment horizontal="center" vertical="center"/>
    </xf>
    <xf numFmtId="2" fontId="24" fillId="0" borderId="43" xfId="0" applyNumberFormat="1" applyFont="1" applyBorder="1" applyAlignment="1">
      <alignment horizontal="center" vertical="center"/>
    </xf>
    <xf numFmtId="2" fontId="34" fillId="46" borderId="62" xfId="0" applyNumberFormat="1" applyFont="1" applyFill="1" applyBorder="1" applyAlignment="1">
      <alignment horizontal="center" vertical="center"/>
    </xf>
    <xf numFmtId="2" fontId="34" fillId="46" borderId="105" xfId="0" applyNumberFormat="1" applyFont="1" applyFill="1" applyBorder="1" applyAlignment="1">
      <alignment horizontal="center" vertical="center"/>
    </xf>
    <xf numFmtId="2" fontId="34" fillId="46" borderId="64" xfId="0" applyNumberFormat="1" applyFont="1" applyFill="1" applyBorder="1" applyAlignment="1">
      <alignment horizontal="center" vertical="center"/>
    </xf>
    <xf numFmtId="0" fontId="119" fillId="0" borderId="29" xfId="0" applyFont="1" applyBorder="1" applyAlignment="1">
      <alignment horizontal="center"/>
    </xf>
    <xf numFmtId="0" fontId="24" fillId="38" borderId="56" xfId="0" applyFont="1" applyFill="1" applyBorder="1" applyAlignment="1">
      <alignment horizontal="center" vertical="center"/>
    </xf>
    <xf numFmtId="0" fontId="24" fillId="38" borderId="6" xfId="0" applyFont="1" applyFill="1" applyBorder="1" applyAlignment="1">
      <alignment horizontal="center"/>
    </xf>
    <xf numFmtId="0" fontId="126" fillId="2" borderId="8" xfId="1" applyFont="1" applyFill="1" applyBorder="1"/>
    <xf numFmtId="0" fontId="310" fillId="2" borderId="9" xfId="0" applyFont="1" applyFill="1" applyBorder="1"/>
    <xf numFmtId="0" fontId="421" fillId="0" borderId="0" xfId="0" applyFont="1" applyAlignment="1">
      <alignment horizontal="left"/>
    </xf>
    <xf numFmtId="0" fontId="422" fillId="0" borderId="0" xfId="0" applyFont="1"/>
    <xf numFmtId="0" fontId="421" fillId="0" borderId="0" xfId="0" applyFont="1"/>
    <xf numFmtId="0" fontId="422" fillId="0" borderId="0" xfId="0" applyFont="1" applyAlignment="1">
      <alignment horizontal="left"/>
    </xf>
    <xf numFmtId="0" fontId="422" fillId="0" borderId="0" xfId="0" applyFont="1" applyAlignment="1">
      <alignment horizontal="center"/>
    </xf>
    <xf numFmtId="0" fontId="423" fillId="5" borderId="1" xfId="0" applyFont="1" applyFill="1" applyBorder="1" applyAlignment="1">
      <alignment horizontal="center"/>
    </xf>
    <xf numFmtId="49" fontId="423" fillId="5" borderId="2" xfId="0" applyNumberFormat="1" applyFont="1" applyFill="1" applyBorder="1" applyAlignment="1">
      <alignment horizontal="left"/>
    </xf>
    <xf numFmtId="0" fontId="421" fillId="5" borderId="0" xfId="0" applyFont="1" applyFill="1"/>
    <xf numFmtId="0" fontId="423" fillId="5" borderId="0" xfId="0" applyFont="1" applyFill="1" applyAlignment="1">
      <alignment horizontal="center"/>
    </xf>
    <xf numFmtId="0" fontId="421" fillId="5" borderId="3" xfId="0" applyFont="1" applyFill="1" applyBorder="1" applyAlignment="1">
      <alignment horizontal="left"/>
    </xf>
    <xf numFmtId="0" fontId="424" fillId="2" borderId="1" xfId="0" applyFont="1" applyFill="1" applyBorder="1" applyAlignment="1">
      <alignment horizontal="left"/>
    </xf>
    <xf numFmtId="0" fontId="424" fillId="2" borderId="2" xfId="0" applyFont="1" applyFill="1" applyBorder="1" applyAlignment="1">
      <alignment horizontal="left"/>
    </xf>
    <xf numFmtId="0" fontId="421" fillId="29" borderId="2" xfId="0" applyFont="1" applyFill="1" applyBorder="1" applyAlignment="1">
      <alignment horizontal="left"/>
    </xf>
    <xf numFmtId="0" fontId="425" fillId="5" borderId="15" xfId="0" applyFont="1" applyFill="1" applyBorder="1" applyAlignment="1">
      <alignment horizontal="center"/>
    </xf>
    <xf numFmtId="0" fontId="422" fillId="63" borderId="1" xfId="0" applyFont="1" applyFill="1" applyBorder="1" applyAlignment="1">
      <alignment horizontal="center"/>
    </xf>
    <xf numFmtId="0" fontId="422" fillId="63" borderId="2" xfId="0" applyFont="1" applyFill="1" applyBorder="1" applyAlignment="1">
      <alignment horizontal="left"/>
    </xf>
    <xf numFmtId="0" fontId="421" fillId="63" borderId="0" xfId="0" applyFont="1" applyFill="1"/>
    <xf numFmtId="0" fontId="422" fillId="63" borderId="0" xfId="0" applyFont="1" applyFill="1" applyAlignment="1">
      <alignment horizontal="center"/>
    </xf>
    <xf numFmtId="0" fontId="421" fillId="63" borderId="2" xfId="0" applyFont="1" applyFill="1" applyBorder="1" applyAlignment="1">
      <alignment horizontal="left"/>
    </xf>
    <xf numFmtId="0" fontId="422" fillId="29" borderId="13" xfId="0" applyFont="1" applyFill="1" applyBorder="1" applyAlignment="1">
      <alignment horizontal="left"/>
    </xf>
    <xf numFmtId="0" fontId="421" fillId="0" borderId="0" xfId="0" applyFont="1" applyAlignment="1">
      <alignment horizontal="center"/>
    </xf>
    <xf numFmtId="1" fontId="425" fillId="5" borderId="10" xfId="0" applyNumberFormat="1" applyFont="1" applyFill="1" applyBorder="1" applyAlignment="1">
      <alignment horizontal="center"/>
    </xf>
    <xf numFmtId="0" fontId="423" fillId="5" borderId="2" xfId="0" applyFont="1" applyFill="1" applyBorder="1" applyAlignment="1">
      <alignment horizontal="left"/>
    </xf>
    <xf numFmtId="0" fontId="421" fillId="5" borderId="3" xfId="0" applyFont="1" applyFill="1" applyBorder="1" applyAlignment="1">
      <alignment horizontal="center"/>
    </xf>
    <xf numFmtId="49" fontId="423" fillId="5" borderId="2" xfId="0" applyNumberFormat="1" applyFont="1" applyFill="1" applyBorder="1" applyAlignment="1">
      <alignment horizontal="center"/>
    </xf>
    <xf numFmtId="49" fontId="421" fillId="5" borderId="2" xfId="0" applyNumberFormat="1" applyFont="1" applyFill="1" applyBorder="1" applyAlignment="1">
      <alignment horizontal="left"/>
    </xf>
    <xf numFmtId="0" fontId="427" fillId="29" borderId="8" xfId="0" applyFont="1" applyFill="1" applyBorder="1" applyAlignment="1">
      <alignment vertical="center" wrapText="1"/>
    </xf>
    <xf numFmtId="49" fontId="420" fillId="29" borderId="4" xfId="0" applyNumberFormat="1" applyFont="1" applyFill="1" applyBorder="1" applyAlignment="1">
      <alignment horizontal="center"/>
    </xf>
    <xf numFmtId="49" fontId="423" fillId="5" borderId="15" xfId="0" applyNumberFormat="1" applyFont="1" applyFill="1" applyBorder="1" applyAlignment="1">
      <alignment horizontal="center"/>
    </xf>
    <xf numFmtId="49" fontId="423" fillId="5" borderId="12" xfId="0" applyNumberFormat="1" applyFont="1" applyFill="1" applyBorder="1" applyAlignment="1">
      <alignment horizontal="left"/>
    </xf>
    <xf numFmtId="0" fontId="421" fillId="5" borderId="12" xfId="0" applyFont="1" applyFill="1" applyBorder="1" applyAlignment="1">
      <alignment horizontal="center"/>
    </xf>
    <xf numFmtId="49" fontId="423" fillId="5" borderId="12" xfId="0" applyNumberFormat="1" applyFont="1" applyFill="1" applyBorder="1" applyAlignment="1">
      <alignment horizontal="center"/>
    </xf>
    <xf numFmtId="49" fontId="421" fillId="5" borderId="12" xfId="0" applyNumberFormat="1" applyFont="1" applyFill="1" applyBorder="1" applyAlignment="1">
      <alignment horizontal="left"/>
    </xf>
    <xf numFmtId="0" fontId="419" fillId="46" borderId="13" xfId="0" applyFont="1" applyFill="1" applyBorder="1" applyAlignment="1">
      <alignment horizontal="center"/>
    </xf>
    <xf numFmtId="1" fontId="428" fillId="5" borderId="9" xfId="0" applyNumberFormat="1" applyFont="1" applyFill="1" applyBorder="1" applyAlignment="1">
      <alignment horizontal="center"/>
    </xf>
    <xf numFmtId="0" fontId="429" fillId="5" borderId="15" xfId="0" applyFont="1" applyFill="1" applyBorder="1" applyAlignment="1">
      <alignment horizontal="left"/>
    </xf>
    <xf numFmtId="0" fontId="421" fillId="5" borderId="12" xfId="0" applyFont="1" applyFill="1" applyBorder="1"/>
    <xf numFmtId="0" fontId="423" fillId="5" borderId="12" xfId="0" applyFont="1" applyFill="1" applyBorder="1" applyAlignment="1">
      <alignment horizontal="center"/>
    </xf>
    <xf numFmtId="0" fontId="421" fillId="5" borderId="12" xfId="0" applyFont="1" applyFill="1" applyBorder="1" applyAlignment="1">
      <alignment horizontal="left"/>
    </xf>
    <xf numFmtId="0" fontId="421" fillId="5" borderId="0" xfId="0" applyFont="1" applyFill="1" applyAlignment="1">
      <alignment horizontal="center"/>
    </xf>
    <xf numFmtId="0" fontId="427" fillId="55" borderId="15" xfId="0" applyFont="1" applyFill="1" applyBorder="1" applyAlignment="1">
      <alignment horizontal="center"/>
    </xf>
    <xf numFmtId="0" fontId="422" fillId="55" borderId="12" xfId="0" applyFont="1" applyFill="1" applyBorder="1" applyAlignment="1">
      <alignment horizontal="left"/>
    </xf>
    <xf numFmtId="0" fontId="421" fillId="55" borderId="12" xfId="0" applyFont="1" applyFill="1" applyBorder="1" applyAlignment="1">
      <alignment horizontal="center"/>
    </xf>
    <xf numFmtId="0" fontId="422" fillId="55" borderId="12" xfId="0" applyFont="1" applyFill="1" applyBorder="1" applyAlignment="1">
      <alignment horizontal="center"/>
    </xf>
    <xf numFmtId="0" fontId="421" fillId="55" borderId="11" xfId="0" applyFont="1" applyFill="1" applyBorder="1" applyAlignment="1">
      <alignment horizontal="left"/>
    </xf>
    <xf numFmtId="0" fontId="422" fillId="29" borderId="4" xfId="0" applyFont="1" applyFill="1" applyBorder="1" applyAlignment="1">
      <alignment horizontal="left"/>
    </xf>
    <xf numFmtId="0" fontId="421" fillId="29" borderId="5" xfId="0" applyFont="1" applyFill="1" applyBorder="1" applyAlignment="1">
      <alignment horizontal="left"/>
    </xf>
    <xf numFmtId="0" fontId="420" fillId="29" borderId="5" xfId="0" applyFont="1" applyFill="1" applyBorder="1" applyAlignment="1">
      <alignment horizontal="left"/>
    </xf>
    <xf numFmtId="0" fontId="421" fillId="5" borderId="0" xfId="0" applyFont="1" applyFill="1" applyAlignment="1">
      <alignment horizontal="left"/>
    </xf>
    <xf numFmtId="0" fontId="427" fillId="0" borderId="0" xfId="0" applyFont="1" applyAlignment="1">
      <alignment vertical="center" wrapText="1"/>
    </xf>
    <xf numFmtId="0" fontId="420" fillId="13" borderId="17" xfId="0" applyFont="1" applyFill="1" applyBorder="1" applyAlignment="1">
      <alignment horizontal="center"/>
    </xf>
    <xf numFmtId="0" fontId="420" fillId="13" borderId="17" xfId="0" applyFont="1" applyFill="1" applyBorder="1" applyAlignment="1">
      <alignment horizontal="left"/>
    </xf>
    <xf numFmtId="0" fontId="420" fillId="0" borderId="0" xfId="0" applyFont="1" applyAlignment="1">
      <alignment horizontal="left"/>
    </xf>
    <xf numFmtId="0" fontId="428" fillId="0" borderId="0" xfId="0" applyFont="1" applyAlignment="1">
      <alignment horizontal="center"/>
    </xf>
    <xf numFmtId="0" fontId="421" fillId="0" borderId="0" xfId="1715" applyFont="1"/>
    <xf numFmtId="0" fontId="421" fillId="10" borderId="0" xfId="1715" applyFont="1" applyFill="1" applyAlignment="1">
      <alignment horizontal="center"/>
    </xf>
    <xf numFmtId="49" fontId="421" fillId="10" borderId="0" xfId="1715" applyNumberFormat="1" applyFont="1" applyFill="1" applyAlignment="1">
      <alignment horizontal="center"/>
    </xf>
    <xf numFmtId="1" fontId="421" fillId="10" borderId="0" xfId="1715" applyNumberFormat="1" applyFont="1" applyFill="1" applyAlignment="1">
      <alignment horizontal="center"/>
    </xf>
    <xf numFmtId="49" fontId="421" fillId="0" borderId="0" xfId="1715" applyNumberFormat="1" applyFont="1" applyAlignment="1">
      <alignment horizontal="left"/>
    </xf>
    <xf numFmtId="14" fontId="421" fillId="10" borderId="0" xfId="1715" applyNumberFormat="1" applyFont="1" applyFill="1" applyAlignment="1">
      <alignment horizontal="center"/>
    </xf>
    <xf numFmtId="49" fontId="421" fillId="0" borderId="0" xfId="1715" applyNumberFormat="1" applyFont="1" applyAlignment="1">
      <alignment horizontal="center"/>
    </xf>
    <xf numFmtId="0" fontId="421" fillId="0" borderId="0" xfId="1715" applyFont="1" applyAlignment="1">
      <alignment horizontal="left"/>
    </xf>
    <xf numFmtId="0" fontId="421" fillId="0" borderId="0" xfId="1715" applyFont="1" applyAlignment="1">
      <alignment horizontal="center"/>
    </xf>
    <xf numFmtId="1" fontId="421" fillId="0" borderId="0" xfId="1715" applyNumberFormat="1" applyFont="1" applyAlignment="1">
      <alignment horizontal="center"/>
    </xf>
    <xf numFmtId="14" fontId="421" fillId="0" borderId="0" xfId="1715" applyNumberFormat="1" applyFont="1" applyAlignment="1">
      <alignment horizontal="center"/>
    </xf>
    <xf numFmtId="0" fontId="421" fillId="0" borderId="0" xfId="0" applyFont="1" applyAlignment="1">
      <alignment wrapText="1"/>
    </xf>
    <xf numFmtId="0" fontId="421" fillId="10" borderId="0" xfId="0" applyFont="1" applyFill="1" applyAlignment="1">
      <alignment horizontal="center"/>
    </xf>
    <xf numFmtId="1" fontId="421" fillId="10" borderId="0" xfId="0" applyNumberFormat="1" applyFont="1" applyFill="1" applyAlignment="1">
      <alignment horizontal="center"/>
    </xf>
    <xf numFmtId="49" fontId="421" fillId="10" borderId="0" xfId="0" applyNumberFormat="1" applyFont="1" applyFill="1" applyAlignment="1">
      <alignment horizontal="center"/>
    </xf>
    <xf numFmtId="14" fontId="421" fillId="10" borderId="0" xfId="0" applyNumberFormat="1" applyFont="1" applyFill="1" applyAlignment="1">
      <alignment horizontal="center"/>
    </xf>
    <xf numFmtId="164" fontId="421" fillId="0" borderId="0" xfId="0" applyNumberFormat="1" applyFont="1" applyAlignment="1">
      <alignment horizontal="center"/>
    </xf>
    <xf numFmtId="1" fontId="421" fillId="0" borderId="0" xfId="0" applyNumberFormat="1" applyFont="1" applyAlignment="1">
      <alignment horizontal="center"/>
    </xf>
    <xf numFmtId="14" fontId="421" fillId="0" borderId="0" xfId="0" applyNumberFormat="1" applyFont="1" applyAlignment="1">
      <alignment horizontal="center"/>
    </xf>
    <xf numFmtId="0" fontId="421" fillId="0" borderId="0" xfId="0" applyFont="1" applyAlignment="1">
      <alignment horizontal="center" vertical="center"/>
    </xf>
    <xf numFmtId="164" fontId="421" fillId="0" borderId="0" xfId="1715" applyNumberFormat="1" applyFont="1" applyAlignment="1">
      <alignment horizontal="center"/>
    </xf>
    <xf numFmtId="0" fontId="420" fillId="0" borderId="0" xfId="0" applyFont="1" applyAlignment="1">
      <alignment horizontal="center"/>
    </xf>
    <xf numFmtId="49" fontId="421" fillId="0" borderId="0" xfId="0" applyNumberFormat="1" applyFont="1" applyAlignment="1">
      <alignment horizontal="center"/>
    </xf>
    <xf numFmtId="0" fontId="430" fillId="0" borderId="0" xfId="0" applyFont="1"/>
    <xf numFmtId="0" fontId="421" fillId="10" borderId="0" xfId="0" applyFont="1" applyFill="1" applyAlignment="1">
      <alignment horizontal="left"/>
    </xf>
    <xf numFmtId="49" fontId="421" fillId="0" borderId="0" xfId="1715" quotePrefix="1" applyNumberFormat="1" applyFont="1" applyAlignment="1">
      <alignment horizontal="center"/>
    </xf>
    <xf numFmtId="0" fontId="430" fillId="10" borderId="0" xfId="0" applyFont="1" applyFill="1" applyAlignment="1">
      <alignment horizontal="center"/>
    </xf>
    <xf numFmtId="49" fontId="430" fillId="0" borderId="0" xfId="0" applyNumberFormat="1" applyFont="1" applyAlignment="1">
      <alignment horizontal="center"/>
    </xf>
    <xf numFmtId="0" fontId="430" fillId="0" borderId="0" xfId="0" applyFont="1" applyAlignment="1">
      <alignment horizontal="center"/>
    </xf>
    <xf numFmtId="0" fontId="427" fillId="63" borderId="10" xfId="0" applyFont="1" applyFill="1" applyBorder="1" applyAlignment="1">
      <alignment vertical="center"/>
    </xf>
    <xf numFmtId="0" fontId="421" fillId="0" borderId="0" xfId="1714" applyFont="1" applyAlignment="1">
      <alignment horizontal="center"/>
    </xf>
    <xf numFmtId="49" fontId="421" fillId="0" borderId="0" xfId="1714" applyNumberFormat="1" applyFont="1" applyAlignment="1">
      <alignment horizontal="center"/>
    </xf>
    <xf numFmtId="49" fontId="421" fillId="0" borderId="0" xfId="1714" applyNumberFormat="1" applyFont="1" applyAlignment="1">
      <alignment horizontal="left"/>
    </xf>
    <xf numFmtId="49" fontId="421" fillId="0" borderId="0" xfId="1714" applyNumberFormat="1" applyFont="1" applyAlignment="1">
      <alignment horizontal="center" vertical="center" wrapText="1"/>
    </xf>
    <xf numFmtId="1" fontId="430" fillId="0" borderId="0" xfId="1715" applyNumberFormat="1" applyFont="1" applyAlignment="1">
      <alignment horizontal="center"/>
    </xf>
    <xf numFmtId="0" fontId="421" fillId="8" borderId="2" xfId="0" applyFont="1" applyFill="1" applyBorder="1" applyAlignment="1">
      <alignment horizontal="left"/>
    </xf>
    <xf numFmtId="0" fontId="421" fillId="8" borderId="2" xfId="0" applyFont="1" applyFill="1" applyBorder="1" applyAlignment="1">
      <alignment horizontal="center"/>
    </xf>
    <xf numFmtId="0" fontId="423" fillId="8" borderId="13" xfId="0" applyFont="1" applyFill="1" applyBorder="1" applyAlignment="1">
      <alignment horizontal="left"/>
    </xf>
    <xf numFmtId="0" fontId="423" fillId="8" borderId="0" xfId="0" applyFont="1" applyFill="1" applyAlignment="1">
      <alignment horizontal="left"/>
    </xf>
    <xf numFmtId="0" fontId="421" fillId="8" borderId="0" xfId="0" applyFont="1" applyFill="1" applyAlignment="1">
      <alignment horizontal="left"/>
    </xf>
    <xf numFmtId="0" fontId="422" fillId="8" borderId="0" xfId="0" applyFont="1" applyFill="1" applyAlignment="1">
      <alignment horizontal="center"/>
    </xf>
    <xf numFmtId="49" fontId="420" fillId="10" borderId="13" xfId="0" applyNumberFormat="1" applyFont="1" applyFill="1" applyBorder="1" applyAlignment="1">
      <alignment horizontal="center"/>
    </xf>
    <xf numFmtId="0" fontId="421" fillId="8" borderId="0" xfId="0" applyFont="1" applyFill="1" applyAlignment="1">
      <alignment horizontal="center"/>
    </xf>
    <xf numFmtId="49" fontId="420" fillId="10" borderId="4" xfId="0" applyNumberFormat="1" applyFont="1" applyFill="1" applyBorder="1" applyAlignment="1">
      <alignment horizontal="center"/>
    </xf>
    <xf numFmtId="49" fontId="429" fillId="5" borderId="15" xfId="0" applyNumberFormat="1" applyFont="1" applyFill="1" applyBorder="1" applyAlignment="1">
      <alignment horizontal="center"/>
    </xf>
    <xf numFmtId="49" fontId="429" fillId="5" borderId="12" xfId="0" applyNumberFormat="1" applyFont="1" applyFill="1" applyBorder="1" applyAlignment="1">
      <alignment horizontal="left"/>
    </xf>
    <xf numFmtId="0" fontId="419" fillId="10" borderId="13" xfId="0" applyFont="1" applyFill="1" applyBorder="1" applyAlignment="1">
      <alignment horizontal="center"/>
    </xf>
    <xf numFmtId="49" fontId="423" fillId="8" borderId="13" xfId="0" applyNumberFormat="1" applyFont="1" applyFill="1" applyBorder="1" applyAlignment="1">
      <alignment horizontal="left"/>
    </xf>
    <xf numFmtId="49" fontId="421" fillId="8" borderId="0" xfId="0" applyNumberFormat="1" applyFont="1" applyFill="1" applyAlignment="1">
      <alignment horizontal="left"/>
    </xf>
    <xf numFmtId="0" fontId="428" fillId="8" borderId="0" xfId="0" applyFont="1" applyFill="1" applyAlignment="1">
      <alignment horizontal="center"/>
    </xf>
    <xf numFmtId="49" fontId="423" fillId="8" borderId="4" xfId="0" applyNumberFormat="1" applyFont="1" applyFill="1" applyBorder="1" applyAlignment="1">
      <alignment horizontal="left"/>
    </xf>
    <xf numFmtId="49" fontId="421" fillId="8" borderId="5" xfId="0" applyNumberFormat="1" applyFont="1" applyFill="1" applyBorder="1" applyAlignment="1">
      <alignment horizontal="left"/>
    </xf>
    <xf numFmtId="0" fontId="420" fillId="8" borderId="5" xfId="0" applyFont="1" applyFill="1" applyBorder="1" applyAlignment="1">
      <alignment horizontal="left"/>
    </xf>
    <xf numFmtId="0" fontId="422" fillId="8" borderId="5" xfId="0" applyFont="1" applyFill="1" applyBorder="1" applyAlignment="1">
      <alignment horizontal="center"/>
    </xf>
    <xf numFmtId="0" fontId="425" fillId="5" borderId="15" xfId="0" applyFont="1" applyFill="1" applyBorder="1" applyAlignment="1">
      <alignment vertical="center" wrapText="1"/>
    </xf>
    <xf numFmtId="49" fontId="423" fillId="5" borderId="5" xfId="0" applyNumberFormat="1" applyFont="1" applyFill="1" applyBorder="1" applyAlignment="1">
      <alignment horizontal="left"/>
    </xf>
    <xf numFmtId="49" fontId="421" fillId="5" borderId="5" xfId="0" applyNumberFormat="1" applyFont="1" applyFill="1" applyBorder="1" applyAlignment="1">
      <alignment horizontal="left"/>
    </xf>
    <xf numFmtId="49" fontId="421" fillId="5" borderId="9" xfId="0" applyNumberFormat="1" applyFont="1" applyFill="1" applyBorder="1" applyAlignment="1">
      <alignment horizontal="left"/>
    </xf>
    <xf numFmtId="0" fontId="421" fillId="52" borderId="0" xfId="0" applyFont="1" applyFill="1" applyAlignment="1">
      <alignment horizontal="center"/>
    </xf>
    <xf numFmtId="0" fontId="427" fillId="0" borderId="0" xfId="0" applyFont="1" applyAlignment="1">
      <alignment horizontal="center"/>
    </xf>
    <xf numFmtId="49" fontId="421" fillId="10" borderId="0" xfId="1714" applyNumberFormat="1" applyFont="1" applyFill="1" applyAlignment="1">
      <alignment horizontal="center"/>
    </xf>
    <xf numFmtId="14" fontId="421" fillId="0" borderId="0" xfId="1714" applyNumberFormat="1" applyFont="1" applyAlignment="1">
      <alignment horizontal="center"/>
    </xf>
    <xf numFmtId="164" fontId="421" fillId="10" borderId="0" xfId="1715" applyNumberFormat="1" applyFont="1" applyFill="1" applyAlignment="1">
      <alignment horizontal="center"/>
    </xf>
    <xf numFmtId="49" fontId="421" fillId="10" borderId="0" xfId="1715" applyNumberFormat="1" applyFont="1" applyFill="1" applyAlignment="1">
      <alignment horizontal="left"/>
    </xf>
    <xf numFmtId="2" fontId="421" fillId="0" borderId="0" xfId="1715" applyNumberFormat="1" applyFont="1" applyAlignment="1">
      <alignment horizontal="center"/>
    </xf>
    <xf numFmtId="0" fontId="421" fillId="0" borderId="0" xfId="1715" applyFont="1" applyAlignment="1">
      <alignment horizontal="center" wrapText="1"/>
    </xf>
    <xf numFmtId="0" fontId="430" fillId="0" borderId="0" xfId="1715" applyFont="1"/>
    <xf numFmtId="49" fontId="430" fillId="0" borderId="0" xfId="1715" applyNumberFormat="1" applyFont="1" applyAlignment="1">
      <alignment horizontal="center"/>
    </xf>
    <xf numFmtId="0" fontId="421" fillId="55" borderId="10" xfId="1715" applyFont="1" applyFill="1" applyBorder="1"/>
    <xf numFmtId="0" fontId="422" fillId="55" borderId="10" xfId="0" applyFont="1" applyFill="1" applyBorder="1" applyAlignment="1">
      <alignment vertical="center"/>
    </xf>
    <xf numFmtId="0" fontId="425" fillId="5" borderId="7" xfId="0" applyFont="1" applyFill="1" applyBorder="1" applyAlignment="1">
      <alignment vertical="center" wrapText="1"/>
    </xf>
    <xf numFmtId="0" fontId="421" fillId="5" borderId="2" xfId="0" applyFont="1" applyFill="1" applyBorder="1" applyAlignment="1">
      <alignment horizontal="left"/>
    </xf>
    <xf numFmtId="0" fontId="421" fillId="5" borderId="2" xfId="0" applyFont="1" applyFill="1" applyBorder="1" applyAlignment="1">
      <alignment horizontal="center"/>
    </xf>
    <xf numFmtId="0" fontId="425" fillId="5" borderId="8" xfId="0" applyFont="1" applyFill="1" applyBorder="1" applyAlignment="1">
      <alignment vertical="center" wrapText="1"/>
    </xf>
    <xf numFmtId="0" fontId="423" fillId="5" borderId="13" xfId="0" applyFont="1" applyFill="1" applyBorder="1" applyAlignment="1">
      <alignment horizontal="left"/>
    </xf>
    <xf numFmtId="0" fontId="423" fillId="5" borderId="3" xfId="0" applyFont="1" applyFill="1" applyBorder="1" applyAlignment="1">
      <alignment horizontal="left"/>
    </xf>
    <xf numFmtId="1" fontId="421" fillId="5" borderId="0" xfId="0" applyNumberFormat="1" applyFont="1" applyFill="1" applyAlignment="1">
      <alignment horizontal="left"/>
    </xf>
    <xf numFmtId="0" fontId="427" fillId="0" borderId="10" xfId="0" applyFont="1" applyBorder="1"/>
    <xf numFmtId="0" fontId="423" fillId="5" borderId="14" xfId="0" applyFont="1" applyFill="1" applyBorder="1" applyAlignment="1">
      <alignment horizontal="left"/>
    </xf>
    <xf numFmtId="0" fontId="423" fillId="5" borderId="4" xfId="0" applyFont="1" applyFill="1" applyBorder="1" applyAlignment="1">
      <alignment horizontal="left"/>
    </xf>
    <xf numFmtId="49" fontId="423" fillId="5" borderId="13" xfId="0" applyNumberFormat="1" applyFont="1" applyFill="1" applyBorder="1" applyAlignment="1">
      <alignment horizontal="left"/>
    </xf>
    <xf numFmtId="0" fontId="423" fillId="5" borderId="6" xfId="0" applyFont="1" applyFill="1" applyBorder="1" applyAlignment="1">
      <alignment horizontal="left"/>
    </xf>
    <xf numFmtId="0" fontId="421" fillId="5" borderId="5" xfId="0" applyFont="1" applyFill="1" applyBorder="1" applyAlignment="1">
      <alignment horizontal="center"/>
    </xf>
    <xf numFmtId="49" fontId="423" fillId="5" borderId="4" xfId="0" applyNumberFormat="1" applyFont="1" applyFill="1" applyBorder="1" applyAlignment="1">
      <alignment horizontal="left"/>
    </xf>
    <xf numFmtId="49" fontId="421" fillId="5" borderId="6" xfId="0" applyNumberFormat="1" applyFont="1" applyFill="1" applyBorder="1" applyAlignment="1">
      <alignment horizontal="left"/>
    </xf>
    <xf numFmtId="1" fontId="421" fillId="5" borderId="5" xfId="0" applyNumberFormat="1" applyFont="1" applyFill="1" applyBorder="1" applyAlignment="1">
      <alignment horizontal="left"/>
    </xf>
    <xf numFmtId="0" fontId="428" fillId="5" borderId="5" xfId="0" applyFont="1" applyFill="1" applyBorder="1" applyAlignment="1">
      <alignment horizontal="center"/>
    </xf>
    <xf numFmtId="0" fontId="421" fillId="5" borderId="5" xfId="0" applyFont="1" applyFill="1" applyBorder="1"/>
    <xf numFmtId="1" fontId="420" fillId="5" borderId="6" xfId="0" applyNumberFormat="1" applyFont="1" applyFill="1" applyBorder="1" applyAlignment="1">
      <alignment horizontal="left"/>
    </xf>
    <xf numFmtId="49" fontId="421" fillId="0" borderId="0" xfId="1715" applyNumberFormat="1" applyFont="1" applyAlignment="1">
      <alignment horizontal="center" vertical="center" wrapText="1"/>
    </xf>
    <xf numFmtId="2" fontId="421" fillId="0" borderId="0" xfId="0" applyNumberFormat="1" applyFont="1" applyAlignment="1">
      <alignment horizontal="center"/>
    </xf>
    <xf numFmtId="0" fontId="430" fillId="0" borderId="0" xfId="1715" applyFont="1" applyAlignment="1">
      <alignment horizontal="left"/>
    </xf>
    <xf numFmtId="0" fontId="430" fillId="0" borderId="0" xfId="1715" applyFont="1" applyAlignment="1">
      <alignment horizontal="center"/>
    </xf>
    <xf numFmtId="0" fontId="431" fillId="2" borderId="10" xfId="0" applyFont="1" applyFill="1" applyBorder="1" applyAlignment="1">
      <alignment vertical="center"/>
    </xf>
    <xf numFmtId="0" fontId="425" fillId="34" borderId="7" xfId="0" applyFont="1" applyFill="1" applyBorder="1" applyAlignment="1">
      <alignment vertical="center" wrapText="1"/>
    </xf>
    <xf numFmtId="0" fontId="421" fillId="5" borderId="2" xfId="0" applyFont="1" applyFill="1" applyBorder="1"/>
    <xf numFmtId="0" fontId="423" fillId="5" borderId="2" xfId="0" applyFont="1" applyFill="1" applyBorder="1" applyAlignment="1">
      <alignment horizontal="center"/>
    </xf>
    <xf numFmtId="0" fontId="432" fillId="2" borderId="1" xfId="0" applyFont="1" applyFill="1" applyBorder="1" applyAlignment="1">
      <alignment horizontal="left"/>
    </xf>
    <xf numFmtId="0" fontId="432" fillId="2" borderId="2" xfId="0" applyFont="1" applyFill="1" applyBorder="1" applyAlignment="1">
      <alignment horizontal="left"/>
    </xf>
    <xf numFmtId="0" fontId="421" fillId="34" borderId="2" xfId="0" applyFont="1" applyFill="1" applyBorder="1" applyAlignment="1">
      <alignment horizontal="left"/>
    </xf>
    <xf numFmtId="0" fontId="422" fillId="34" borderId="2" xfId="0" applyFont="1" applyFill="1" applyBorder="1" applyAlignment="1">
      <alignment horizontal="center"/>
    </xf>
    <xf numFmtId="0" fontId="425" fillId="34" borderId="8" xfId="0" applyFont="1" applyFill="1" applyBorder="1" applyAlignment="1">
      <alignment vertical="center" wrapText="1"/>
    </xf>
    <xf numFmtId="0" fontId="427" fillId="63" borderId="1" xfId="0" applyFont="1" applyFill="1" applyBorder="1" applyAlignment="1">
      <alignment horizontal="center"/>
    </xf>
    <xf numFmtId="0" fontId="423" fillId="34" borderId="13" xfId="0" applyFont="1" applyFill="1" applyBorder="1" applyAlignment="1">
      <alignment horizontal="left"/>
    </xf>
    <xf numFmtId="0" fontId="423" fillId="34" borderId="0" xfId="0" applyFont="1" applyFill="1" applyAlignment="1">
      <alignment horizontal="left"/>
    </xf>
    <xf numFmtId="0" fontId="421" fillId="34" borderId="0" xfId="0" applyFont="1" applyFill="1" applyAlignment="1">
      <alignment horizontal="left"/>
    </xf>
    <xf numFmtId="0" fontId="421" fillId="34" borderId="0" xfId="0" applyFont="1" applyFill="1" applyAlignment="1">
      <alignment horizontal="center"/>
    </xf>
    <xf numFmtId="0" fontId="421" fillId="0" borderId="10" xfId="0" applyFont="1" applyBorder="1"/>
    <xf numFmtId="0" fontId="422" fillId="34" borderId="0" xfId="0" applyFont="1" applyFill="1" applyAlignment="1">
      <alignment horizontal="center"/>
    </xf>
    <xf numFmtId="49" fontId="425" fillId="5" borderId="15" xfId="0" applyNumberFormat="1" applyFont="1" applyFill="1" applyBorder="1" applyAlignment="1">
      <alignment horizontal="center"/>
    </xf>
    <xf numFmtId="49" fontId="423" fillId="34" borderId="13" xfId="0" applyNumberFormat="1" applyFont="1" applyFill="1" applyBorder="1" applyAlignment="1">
      <alignment horizontal="left"/>
    </xf>
    <xf numFmtId="49" fontId="421" fillId="34" borderId="0" xfId="0" applyNumberFormat="1" applyFont="1" applyFill="1" applyAlignment="1">
      <alignment horizontal="left"/>
    </xf>
    <xf numFmtId="0" fontId="428" fillId="34" borderId="0" xfId="0" applyFont="1" applyFill="1" applyAlignment="1">
      <alignment horizontal="center"/>
    </xf>
    <xf numFmtId="49" fontId="423" fillId="34" borderId="4" xfId="0" applyNumberFormat="1" applyFont="1" applyFill="1" applyBorder="1" applyAlignment="1">
      <alignment horizontal="left"/>
    </xf>
    <xf numFmtId="49" fontId="421" fillId="34" borderId="5" xfId="0" applyNumberFormat="1" applyFont="1" applyFill="1" applyBorder="1" applyAlignment="1">
      <alignment horizontal="left"/>
    </xf>
    <xf numFmtId="0" fontId="420" fillId="34" borderId="5" xfId="0" applyFont="1" applyFill="1" applyBorder="1" applyAlignment="1">
      <alignment horizontal="left"/>
    </xf>
    <xf numFmtId="0" fontId="422" fillId="34" borderId="5" xfId="0" applyFont="1" applyFill="1" applyBorder="1" applyAlignment="1">
      <alignment horizontal="center"/>
    </xf>
    <xf numFmtId="0" fontId="422" fillId="5" borderId="15" xfId="0" applyFont="1" applyFill="1" applyBorder="1" applyAlignment="1">
      <alignment vertical="center"/>
    </xf>
    <xf numFmtId="49" fontId="422" fillId="5" borderId="12" xfId="0" applyNumberFormat="1" applyFont="1" applyFill="1" applyBorder="1" applyAlignment="1">
      <alignment horizontal="center"/>
    </xf>
    <xf numFmtId="49" fontId="422" fillId="5" borderId="12" xfId="0" applyNumberFormat="1" applyFont="1" applyFill="1" applyBorder="1" applyAlignment="1">
      <alignment horizontal="left"/>
    </xf>
    <xf numFmtId="49" fontId="422" fillId="5" borderId="5" xfId="0" applyNumberFormat="1" applyFont="1" applyFill="1" applyBorder="1" applyAlignment="1">
      <alignment horizontal="left"/>
    </xf>
    <xf numFmtId="0" fontId="421" fillId="0" borderId="18" xfId="0" applyFont="1" applyBorder="1" applyAlignment="1">
      <alignment horizontal="center"/>
    </xf>
    <xf numFmtId="164" fontId="421" fillId="0" borderId="18" xfId="0" applyNumberFormat="1" applyFont="1" applyBorder="1" applyAlignment="1">
      <alignment horizontal="center"/>
    </xf>
    <xf numFmtId="0" fontId="421" fillId="10" borderId="0" xfId="1715" applyFont="1" applyFill="1" applyAlignment="1">
      <alignment horizontal="left"/>
    </xf>
    <xf numFmtId="0" fontId="420" fillId="86" borderId="7" xfId="0" applyFont="1" applyFill="1" applyBorder="1" applyAlignment="1">
      <alignment vertical="center" wrapText="1"/>
    </xf>
    <xf numFmtId="0" fontId="421" fillId="86" borderId="1" xfId="0" applyFont="1" applyFill="1" applyBorder="1" applyAlignment="1">
      <alignment horizontal="center"/>
    </xf>
    <xf numFmtId="49" fontId="421" fillId="86" borderId="2" xfId="0" applyNumberFormat="1" applyFont="1" applyFill="1" applyBorder="1" applyAlignment="1">
      <alignment horizontal="left"/>
    </xf>
    <xf numFmtId="0" fontId="421" fillId="86" borderId="2" xfId="0" applyFont="1" applyFill="1" applyBorder="1"/>
    <xf numFmtId="0" fontId="421" fillId="86" borderId="2" xfId="0" applyFont="1" applyFill="1" applyBorder="1" applyAlignment="1">
      <alignment horizontal="center"/>
    </xf>
    <xf numFmtId="0" fontId="421" fillId="86" borderId="3" xfId="0" applyFont="1" applyFill="1" applyBorder="1" applyAlignment="1">
      <alignment horizontal="left"/>
    </xf>
    <xf numFmtId="0" fontId="421" fillId="86" borderId="2" xfId="0" applyFont="1" applyFill="1" applyBorder="1" applyAlignment="1">
      <alignment horizontal="left"/>
    </xf>
    <xf numFmtId="0" fontId="421" fillId="86" borderId="3" xfId="0" applyFont="1" applyFill="1" applyBorder="1" applyAlignment="1">
      <alignment horizontal="center"/>
    </xf>
    <xf numFmtId="0" fontId="420" fillId="86" borderId="8" xfId="0" applyFont="1" applyFill="1" applyBorder="1" applyAlignment="1">
      <alignment vertical="center" wrapText="1"/>
    </xf>
    <xf numFmtId="0" fontId="420" fillId="63" borderId="15" xfId="0" applyFont="1" applyFill="1" applyBorder="1" applyAlignment="1">
      <alignment horizontal="center"/>
    </xf>
    <xf numFmtId="0" fontId="421" fillId="63" borderId="12" xfId="0" applyFont="1" applyFill="1" applyBorder="1" applyAlignment="1">
      <alignment horizontal="left"/>
    </xf>
    <xf numFmtId="0" fontId="421" fillId="63" borderId="12" xfId="0" applyFont="1" applyFill="1" applyBorder="1"/>
    <xf numFmtId="0" fontId="421" fillId="63" borderId="12" xfId="0" applyFont="1" applyFill="1" applyBorder="1" applyAlignment="1">
      <alignment horizontal="center"/>
    </xf>
    <xf numFmtId="0" fontId="421" fillId="63" borderId="11" xfId="0" applyFont="1" applyFill="1" applyBorder="1" applyAlignment="1">
      <alignment horizontal="left"/>
    </xf>
    <xf numFmtId="0" fontId="421" fillId="86" borderId="13" xfId="0" applyFont="1" applyFill="1" applyBorder="1" applyAlignment="1">
      <alignment horizontal="left"/>
    </xf>
    <xf numFmtId="0" fontId="421" fillId="86" borderId="0" xfId="0" applyFont="1" applyFill="1" applyAlignment="1">
      <alignment horizontal="left"/>
    </xf>
    <xf numFmtId="0" fontId="421" fillId="86" borderId="14" xfId="0" applyFont="1" applyFill="1" applyBorder="1" applyAlignment="1">
      <alignment horizontal="center"/>
    </xf>
    <xf numFmtId="0" fontId="433" fillId="86" borderId="8" xfId="1" applyFont="1" applyFill="1" applyBorder="1" applyAlignment="1">
      <alignment vertical="center" wrapText="1"/>
    </xf>
    <xf numFmtId="0" fontId="420" fillId="86" borderId="8" xfId="0" applyFont="1" applyFill="1" applyBorder="1" applyAlignment="1">
      <alignment horizontal="left" vertical="center" wrapText="1"/>
    </xf>
    <xf numFmtId="1" fontId="425" fillId="5" borderId="9" xfId="0" applyNumberFormat="1" applyFont="1" applyFill="1" applyBorder="1" applyAlignment="1">
      <alignment horizontal="center"/>
    </xf>
    <xf numFmtId="0" fontId="423" fillId="5" borderId="15" xfId="0" applyFont="1" applyFill="1" applyBorder="1" applyAlignment="1">
      <alignment horizontal="left"/>
    </xf>
    <xf numFmtId="49" fontId="421" fillId="86" borderId="13" xfId="0" applyNumberFormat="1" applyFont="1" applyFill="1" applyBorder="1" applyAlignment="1">
      <alignment horizontal="left"/>
    </xf>
    <xf numFmtId="49" fontId="421" fillId="86" borderId="0" xfId="0" applyNumberFormat="1" applyFont="1" applyFill="1" applyAlignment="1">
      <alignment horizontal="left"/>
    </xf>
    <xf numFmtId="0" fontId="420" fillId="86" borderId="9" xfId="0" applyFont="1" applyFill="1" applyBorder="1" applyAlignment="1">
      <alignment vertical="center" wrapText="1"/>
    </xf>
    <xf numFmtId="0" fontId="420" fillId="86" borderId="15" xfId="0" applyFont="1" applyFill="1" applyBorder="1" applyAlignment="1">
      <alignment horizontal="center"/>
    </xf>
    <xf numFmtId="0" fontId="421" fillId="86" borderId="12" xfId="0" applyFont="1" applyFill="1" applyBorder="1" applyAlignment="1">
      <alignment horizontal="left"/>
    </xf>
    <xf numFmtId="0" fontId="421" fillId="86" borderId="12" xfId="0" applyFont="1" applyFill="1" applyBorder="1" applyAlignment="1">
      <alignment horizontal="center"/>
    </xf>
    <xf numFmtId="0" fontId="421" fillId="86" borderId="11" xfId="0" applyFont="1" applyFill="1" applyBorder="1" applyAlignment="1">
      <alignment horizontal="left"/>
    </xf>
    <xf numFmtId="49" fontId="421" fillId="86" borderId="4" xfId="0" applyNumberFormat="1" applyFont="1" applyFill="1" applyBorder="1" applyAlignment="1">
      <alignment horizontal="left"/>
    </xf>
    <xf numFmtId="49" fontId="421" fillId="86" borderId="5" xfId="0" applyNumberFormat="1" applyFont="1" applyFill="1" applyBorder="1" applyAlignment="1">
      <alignment horizontal="left"/>
    </xf>
    <xf numFmtId="0" fontId="420" fillId="86" borderId="5" xfId="0" applyFont="1" applyFill="1" applyBorder="1" applyAlignment="1">
      <alignment horizontal="left"/>
    </xf>
    <xf numFmtId="0" fontId="421" fillId="86" borderId="6" xfId="0" applyFont="1" applyFill="1" applyBorder="1" applyAlignment="1">
      <alignment horizontal="center"/>
    </xf>
    <xf numFmtId="0" fontId="420" fillId="13" borderId="65" xfId="0" applyFont="1" applyFill="1" applyBorder="1" applyAlignment="1">
      <alignment horizontal="center"/>
    </xf>
    <xf numFmtId="0" fontId="420" fillId="13" borderId="66" xfId="0" applyFont="1" applyFill="1" applyBorder="1" applyAlignment="1">
      <alignment horizontal="center"/>
    </xf>
    <xf numFmtId="0" fontId="420" fillId="13" borderId="77" xfId="0" applyFont="1" applyFill="1" applyBorder="1" applyAlignment="1">
      <alignment horizontal="left"/>
    </xf>
    <xf numFmtId="0" fontId="421" fillId="0" borderId="72" xfId="0" applyFont="1" applyBorder="1" applyAlignment="1">
      <alignment horizontal="center"/>
    </xf>
    <xf numFmtId="0" fontId="421" fillId="0" borderId="5" xfId="0" applyFont="1" applyBorder="1" applyAlignment="1">
      <alignment horizontal="left"/>
    </xf>
    <xf numFmtId="0" fontId="422" fillId="0" borderId="5" xfId="0" applyFont="1" applyBorder="1" applyAlignment="1">
      <alignment horizontal="left"/>
    </xf>
    <xf numFmtId="0" fontId="420" fillId="0" borderId="5" xfId="0" applyFont="1" applyBorder="1" applyAlignment="1">
      <alignment horizontal="left"/>
    </xf>
    <xf numFmtId="0" fontId="428" fillId="0" borderId="6" xfId="0" applyFont="1" applyBorder="1" applyAlignment="1">
      <alignment horizontal="center"/>
    </xf>
    <xf numFmtId="1" fontId="430" fillId="0" borderId="0" xfId="0" applyNumberFormat="1" applyFont="1" applyAlignment="1">
      <alignment horizontal="center"/>
    </xf>
    <xf numFmtId="0" fontId="421" fillId="17" borderId="2" xfId="0" applyFont="1" applyFill="1" applyBorder="1" applyAlignment="1">
      <alignment horizontal="left"/>
    </xf>
    <xf numFmtId="0" fontId="422" fillId="17" borderId="2" xfId="0" applyFont="1" applyFill="1" applyBorder="1" applyAlignment="1">
      <alignment horizontal="center"/>
    </xf>
    <xf numFmtId="0" fontId="425" fillId="17" borderId="8" xfId="0" applyFont="1" applyFill="1" applyBorder="1" applyAlignment="1">
      <alignment vertical="center" wrapText="1"/>
    </xf>
    <xf numFmtId="0" fontId="423" fillId="17" borderId="13" xfId="0" applyFont="1" applyFill="1" applyBorder="1" applyAlignment="1">
      <alignment horizontal="left"/>
    </xf>
    <xf numFmtId="0" fontId="423" fillId="17" borderId="0" xfId="0" applyFont="1" applyFill="1" applyAlignment="1">
      <alignment horizontal="left"/>
    </xf>
    <xf numFmtId="49" fontId="421" fillId="17" borderId="0" xfId="0" applyNumberFormat="1" applyFont="1" applyFill="1" applyAlignment="1">
      <alignment horizontal="left"/>
    </xf>
    <xf numFmtId="0" fontId="428" fillId="17" borderId="0" xfId="0" applyFont="1" applyFill="1" applyAlignment="1">
      <alignment horizontal="center"/>
    </xf>
    <xf numFmtId="0" fontId="422" fillId="0" borderId="10" xfId="0" applyFont="1" applyBorder="1"/>
    <xf numFmtId="0" fontId="420" fillId="17" borderId="0" xfId="0" applyFont="1" applyFill="1" applyAlignment="1">
      <alignment horizontal="left"/>
    </xf>
    <xf numFmtId="0" fontId="422" fillId="17" borderId="0" xfId="0" applyFont="1" applyFill="1" applyAlignment="1">
      <alignment horizontal="center"/>
    </xf>
    <xf numFmtId="0" fontId="421" fillId="17" borderId="0" xfId="0" applyFont="1" applyFill="1" applyAlignment="1">
      <alignment horizontal="center"/>
    </xf>
    <xf numFmtId="49" fontId="423" fillId="17" borderId="13" xfId="0" applyNumberFormat="1" applyFont="1" applyFill="1" applyBorder="1" applyAlignment="1">
      <alignment horizontal="left"/>
    </xf>
    <xf numFmtId="0" fontId="421" fillId="17" borderId="0" xfId="0" applyFont="1" applyFill="1"/>
    <xf numFmtId="49" fontId="423" fillId="17" borderId="4" xfId="0" applyNumberFormat="1" applyFont="1" applyFill="1" applyBorder="1" applyAlignment="1">
      <alignment horizontal="left"/>
    </xf>
    <xf numFmtId="0" fontId="423" fillId="17" borderId="5" xfId="0" applyFont="1" applyFill="1" applyBorder="1" applyAlignment="1">
      <alignment horizontal="left"/>
    </xf>
    <xf numFmtId="0" fontId="421" fillId="17" borderId="5" xfId="0" applyFont="1" applyFill="1" applyBorder="1"/>
    <xf numFmtId="0" fontId="421" fillId="17" borderId="5" xfId="0" applyFont="1" applyFill="1" applyBorder="1" applyAlignment="1">
      <alignment horizontal="center"/>
    </xf>
    <xf numFmtId="0" fontId="427" fillId="60" borderId="7" xfId="0" applyFont="1" applyFill="1" applyBorder="1" applyAlignment="1">
      <alignment vertical="center" wrapText="1"/>
    </xf>
    <xf numFmtId="49" fontId="421" fillId="60" borderId="2" xfId="0" applyNumberFormat="1" applyFont="1" applyFill="1" applyBorder="1" applyAlignment="1">
      <alignment horizontal="left"/>
    </xf>
    <xf numFmtId="0" fontId="428" fillId="60" borderId="3" xfId="0" applyFont="1" applyFill="1" applyBorder="1" applyAlignment="1">
      <alignment horizontal="center"/>
    </xf>
    <xf numFmtId="0" fontId="427" fillId="60" borderId="8" xfId="0" applyFont="1" applyFill="1" applyBorder="1" applyAlignment="1">
      <alignment vertical="center" wrapText="1"/>
    </xf>
    <xf numFmtId="0" fontId="427" fillId="0" borderId="15" xfId="0" applyFont="1" applyBorder="1" applyAlignment="1">
      <alignment horizontal="center"/>
    </xf>
    <xf numFmtId="0" fontId="422" fillId="60" borderId="13" xfId="0" applyFont="1" applyFill="1" applyBorder="1" applyAlignment="1">
      <alignment horizontal="left"/>
    </xf>
    <xf numFmtId="49" fontId="421" fillId="60" borderId="0" xfId="0" applyNumberFormat="1" applyFont="1" applyFill="1" applyAlignment="1">
      <alignment horizontal="left"/>
    </xf>
    <xf numFmtId="0" fontId="420" fillId="60" borderId="0" xfId="0" applyFont="1" applyFill="1" applyAlignment="1">
      <alignment horizontal="left"/>
    </xf>
    <xf numFmtId="0" fontId="422" fillId="60" borderId="14" xfId="0" applyFont="1" applyFill="1" applyBorder="1" applyAlignment="1">
      <alignment horizontal="center"/>
    </xf>
    <xf numFmtId="0" fontId="427" fillId="60" borderId="10" xfId="0" applyFont="1" applyFill="1" applyBorder="1"/>
    <xf numFmtId="0" fontId="421" fillId="60" borderId="0" xfId="0" applyFont="1" applyFill="1" applyAlignment="1">
      <alignment horizontal="left"/>
    </xf>
    <xf numFmtId="0" fontId="427" fillId="60" borderId="8" xfId="0" applyFont="1" applyFill="1" applyBorder="1" applyAlignment="1">
      <alignment vertical="center"/>
    </xf>
    <xf numFmtId="0" fontId="422" fillId="60" borderId="0" xfId="0" applyFont="1" applyFill="1"/>
    <xf numFmtId="49" fontId="422" fillId="60" borderId="13" xfId="0" applyNumberFormat="1" applyFont="1" applyFill="1" applyBorder="1" applyAlignment="1">
      <alignment horizontal="left"/>
    </xf>
    <xf numFmtId="0" fontId="427" fillId="60" borderId="9" xfId="0" applyFont="1" applyFill="1" applyBorder="1" applyAlignment="1">
      <alignment vertical="center"/>
    </xf>
    <xf numFmtId="49" fontId="422" fillId="60" borderId="4" xfId="0" applyNumberFormat="1" applyFont="1" applyFill="1" applyBorder="1" applyAlignment="1">
      <alignment horizontal="left"/>
    </xf>
    <xf numFmtId="0" fontId="421" fillId="60" borderId="5" xfId="0" applyFont="1" applyFill="1" applyBorder="1" applyAlignment="1">
      <alignment horizontal="left"/>
    </xf>
    <xf numFmtId="0" fontId="422" fillId="60" borderId="5" xfId="0" applyFont="1" applyFill="1" applyBorder="1"/>
    <xf numFmtId="0" fontId="422" fillId="60" borderId="6" xfId="0" applyFont="1" applyFill="1" applyBorder="1" applyAlignment="1">
      <alignment horizontal="center"/>
    </xf>
    <xf numFmtId="0" fontId="422" fillId="5" borderId="5" xfId="0" applyFont="1" applyFill="1" applyBorder="1"/>
    <xf numFmtId="0" fontId="422" fillId="5" borderId="6" xfId="0" applyFont="1" applyFill="1" applyBorder="1"/>
    <xf numFmtId="0" fontId="421" fillId="13" borderId="17" xfId="0" applyFont="1" applyFill="1" applyBorder="1" applyAlignment="1">
      <alignment horizontal="center"/>
    </xf>
    <xf numFmtId="0" fontId="422" fillId="55" borderId="7" xfId="0" applyFont="1" applyFill="1" applyBorder="1" applyAlignment="1">
      <alignment vertical="center"/>
    </xf>
    <xf numFmtId="0" fontId="422" fillId="63" borderId="7" xfId="0" applyFont="1" applyFill="1" applyBorder="1" applyAlignment="1">
      <alignment vertical="center"/>
    </xf>
    <xf numFmtId="49" fontId="421" fillId="0" borderId="0" xfId="0" applyNumberFormat="1" applyFont="1" applyAlignment="1">
      <alignment horizontal="left"/>
    </xf>
    <xf numFmtId="0" fontId="427" fillId="0" borderId="0" xfId="0" applyFont="1"/>
    <xf numFmtId="1" fontId="34" fillId="0" borderId="65" xfId="0" applyNumberFormat="1" applyFont="1" applyBorder="1" applyAlignment="1">
      <alignment horizontal="left"/>
    </xf>
    <xf numFmtId="1" fontId="126" fillId="0" borderId="77" xfId="0" applyNumberFormat="1" applyFont="1" applyBorder="1" applyAlignment="1">
      <alignment horizontal="left"/>
    </xf>
    <xf numFmtId="0" fontId="12" fillId="0" borderId="0" xfId="0" applyFont="1" applyAlignment="1">
      <alignment horizontal="left"/>
    </xf>
    <xf numFmtId="166" fontId="119" fillId="0" borderId="0" xfId="0" applyNumberFormat="1" applyFont="1" applyAlignment="1">
      <alignment horizontal="left" vertical="center"/>
    </xf>
    <xf numFmtId="0" fontId="107" fillId="0" borderId="0" xfId="0" applyFont="1" applyAlignment="1">
      <alignment horizontal="left" vertical="center"/>
    </xf>
    <xf numFmtId="0" fontId="307" fillId="0" borderId="0" xfId="0" applyFont="1" applyAlignment="1">
      <alignment horizontal="left"/>
    </xf>
    <xf numFmtId="1" fontId="128" fillId="0" borderId="65" xfId="0" applyNumberFormat="1" applyFont="1" applyBorder="1" applyAlignment="1">
      <alignment horizontal="left"/>
    </xf>
    <xf numFmtId="1" fontId="128" fillId="0" borderId="67" xfId="0" applyNumberFormat="1" applyFont="1" applyBorder="1" applyAlignment="1">
      <alignment horizontal="left"/>
    </xf>
    <xf numFmtId="0" fontId="2" fillId="0" borderId="0" xfId="0" applyFont="1" applyAlignment="1">
      <alignment horizontal="left"/>
    </xf>
    <xf numFmtId="0" fontId="108" fillId="0" borderId="0" xfId="0" applyFont="1" applyAlignment="1">
      <alignment horizontal="left"/>
    </xf>
    <xf numFmtId="0" fontId="217" fillId="0" borderId="0" xfId="0" applyFont="1" applyAlignment="1">
      <alignment horizontal="left"/>
    </xf>
    <xf numFmtId="1" fontId="0" fillId="0" borderId="77" xfId="0" applyNumberFormat="1" applyBorder="1" applyAlignment="1">
      <alignment horizontal="left"/>
    </xf>
    <xf numFmtId="0" fontId="247" fillId="27" borderId="0" xfId="0" applyFont="1" applyFill="1" applyAlignment="1">
      <alignment horizontal="center" vertical="center"/>
    </xf>
    <xf numFmtId="0" fontId="34" fillId="38" borderId="71" xfId="0" applyFont="1" applyFill="1" applyBorder="1" applyAlignment="1">
      <alignment horizontal="center"/>
    </xf>
    <xf numFmtId="0" fontId="34" fillId="38" borderId="72" xfId="0" applyFont="1" applyFill="1" applyBorder="1" applyAlignment="1">
      <alignment horizontal="center"/>
    </xf>
    <xf numFmtId="0" fontId="126" fillId="38" borderId="49" xfId="0" applyFont="1" applyFill="1" applyBorder="1" applyAlignment="1">
      <alignment horizontal="center"/>
    </xf>
    <xf numFmtId="1" fontId="126" fillId="5" borderId="30" xfId="0" applyNumberFormat="1" applyFont="1" applyFill="1" applyBorder="1" applyAlignment="1">
      <alignment horizontal="center" vertical="center"/>
    </xf>
    <xf numFmtId="0" fontId="256" fillId="0" borderId="1" xfId="0" applyFont="1" applyBorder="1" applyAlignment="1">
      <alignment horizontal="center"/>
    </xf>
    <xf numFmtId="0" fontId="256" fillId="0" borderId="53" xfId="0" applyFont="1" applyBorder="1" applyAlignment="1">
      <alignment horizontal="center"/>
    </xf>
    <xf numFmtId="0" fontId="205" fillId="0" borderId="5" xfId="0" applyFont="1" applyBorder="1" applyAlignment="1">
      <alignment horizontal="center" vertical="top" wrapText="1"/>
    </xf>
    <xf numFmtId="0" fontId="430" fillId="0" borderId="0" xfId="1715" applyFont="1" applyAlignment="1">
      <alignment wrapText="1"/>
    </xf>
    <xf numFmtId="0" fontId="421" fillId="0" borderId="0" xfId="1714" applyFont="1"/>
    <xf numFmtId="0" fontId="21" fillId="0" borderId="25" xfId="0" applyFont="1" applyBorder="1" applyAlignment="1">
      <alignment vertical="center"/>
    </xf>
    <xf numFmtId="0" fontId="99" fillId="89" borderId="17" xfId="0" applyFont="1" applyFill="1" applyBorder="1" applyAlignment="1">
      <alignment horizontal="right" vertical="center" wrapText="1"/>
    </xf>
    <xf numFmtId="0" fontId="99" fillId="89" borderId="17" xfId="0" applyFont="1" applyFill="1" applyBorder="1" applyAlignment="1">
      <alignment horizontal="left" vertical="top" wrapText="1"/>
    </xf>
    <xf numFmtId="0" fontId="39" fillId="11" borderId="34" xfId="0" applyFont="1" applyFill="1" applyBorder="1" applyAlignment="1">
      <alignment horizontal="left" vertical="center" wrapText="1"/>
    </xf>
    <xf numFmtId="0" fontId="434" fillId="0" borderId="0" xfId="0" applyFont="1"/>
    <xf numFmtId="0" fontId="39" fillId="0" borderId="34" xfId="0" applyFont="1" applyBorder="1" applyAlignment="1">
      <alignment horizontal="left" vertical="center" wrapText="1"/>
    </xf>
    <xf numFmtId="0" fontId="24" fillId="0" borderId="8" xfId="0" applyFont="1" applyBorder="1" applyAlignment="1">
      <alignment horizontal="center"/>
    </xf>
    <xf numFmtId="0" fontId="24" fillId="0" borderId="7" xfId="0" applyFont="1" applyBorder="1" applyAlignment="1">
      <alignment horizontal="left"/>
    </xf>
    <xf numFmtId="2" fontId="430" fillId="0" borderId="0" xfId="1715" applyNumberFormat="1" applyFont="1" applyAlignment="1">
      <alignment horizontal="center"/>
    </xf>
    <xf numFmtId="0" fontId="430" fillId="0" borderId="0" xfId="0" applyFont="1" applyAlignment="1">
      <alignment horizontal="left"/>
    </xf>
    <xf numFmtId="166" fontId="421" fillId="0" borderId="0" xfId="1715" applyNumberFormat="1" applyFont="1" applyAlignment="1">
      <alignment horizontal="center"/>
    </xf>
    <xf numFmtId="0" fontId="423" fillId="5" borderId="13" xfId="0" applyFont="1" applyFill="1" applyBorder="1" applyAlignment="1">
      <alignment horizontal="center"/>
    </xf>
    <xf numFmtId="0" fontId="431" fillId="2" borderId="15" xfId="0" applyFont="1" applyFill="1" applyBorder="1" applyAlignment="1">
      <alignment vertical="center"/>
    </xf>
    <xf numFmtId="0" fontId="422" fillId="2" borderId="11" xfId="0" applyFont="1" applyFill="1" applyBorder="1" applyAlignment="1">
      <alignment horizontal="center"/>
    </xf>
    <xf numFmtId="0" fontId="152" fillId="0" borderId="0" xfId="0" applyFont="1" applyAlignment="1">
      <alignment horizontal="left"/>
    </xf>
    <xf numFmtId="0" fontId="328" fillId="12" borderId="10" xfId="0" applyFont="1" applyFill="1" applyBorder="1" applyAlignment="1">
      <alignment vertical="center" wrapText="1"/>
    </xf>
    <xf numFmtId="0" fontId="328" fillId="12" borderId="11" xfId="0" applyFont="1" applyFill="1" applyBorder="1" applyAlignment="1">
      <alignment vertical="center" wrapText="1"/>
    </xf>
    <xf numFmtId="0" fontId="328" fillId="12" borderId="9" xfId="0" applyFont="1" applyFill="1" applyBorder="1" applyAlignment="1">
      <alignment vertical="center" wrapText="1"/>
    </xf>
    <xf numFmtId="0" fontId="328" fillId="12" borderId="6" xfId="0" applyFont="1" applyFill="1" applyBorder="1" applyAlignment="1">
      <alignment vertical="center" wrapText="1"/>
    </xf>
    <xf numFmtId="0" fontId="258" fillId="0" borderId="10" xfId="0" applyFont="1" applyBorder="1" applyAlignment="1">
      <alignment horizontal="left" vertical="center"/>
    </xf>
    <xf numFmtId="0" fontId="328" fillId="10" borderId="10" xfId="0" applyFont="1" applyFill="1" applyBorder="1" applyAlignment="1">
      <alignment vertical="center" wrapText="1"/>
    </xf>
    <xf numFmtId="0" fontId="159" fillId="10" borderId="10" xfId="0" applyFont="1" applyFill="1" applyBorder="1"/>
    <xf numFmtId="0" fontId="328" fillId="10" borderId="10" xfId="0" applyFont="1" applyFill="1" applyBorder="1"/>
    <xf numFmtId="0" fontId="39" fillId="5" borderId="17" xfId="0" applyFont="1" applyFill="1" applyBorder="1" applyAlignment="1">
      <alignment horizontal="left" vertical="top" wrapText="1"/>
    </xf>
    <xf numFmtId="0" fontId="256" fillId="0" borderId="29" xfId="0" applyFont="1" applyBorder="1" applyAlignment="1">
      <alignment horizontal="center"/>
    </xf>
    <xf numFmtId="0" fontId="39" fillId="19" borderId="58" xfId="0" applyFont="1" applyFill="1" applyBorder="1" applyAlignment="1">
      <alignment horizontal="right" vertical="center" wrapText="1"/>
    </xf>
    <xf numFmtId="0" fontId="39" fillId="79" borderId="58" xfId="0" applyFont="1" applyFill="1" applyBorder="1" applyAlignment="1">
      <alignment horizontal="right" vertical="center" wrapText="1"/>
    </xf>
    <xf numFmtId="0" fontId="405" fillId="86" borderId="58" xfId="0" applyFont="1" applyFill="1" applyBorder="1" applyAlignment="1">
      <alignment horizontal="right" vertical="center" wrapText="1"/>
    </xf>
    <xf numFmtId="0" fontId="99" fillId="89" borderId="58" xfId="0" applyFont="1" applyFill="1" applyBorder="1" applyAlignment="1">
      <alignment horizontal="right" vertical="center" wrapText="1"/>
    </xf>
    <xf numFmtId="0" fontId="99" fillId="25" borderId="75" xfId="0" applyFont="1" applyFill="1" applyBorder="1" applyAlignment="1">
      <alignment horizontal="right" vertical="center" wrapText="1"/>
    </xf>
    <xf numFmtId="0" fontId="256" fillId="0" borderId="54" xfId="0" applyFont="1" applyBorder="1" applyAlignment="1">
      <alignment horizontal="center"/>
    </xf>
    <xf numFmtId="0" fontId="21" fillId="5" borderId="34" xfId="0" applyFont="1" applyFill="1" applyBorder="1"/>
    <xf numFmtId="0" fontId="21" fillId="5" borderId="17" xfId="0" applyFont="1" applyFill="1" applyBorder="1"/>
    <xf numFmtId="0" fontId="21" fillId="5" borderId="35" xfId="0" applyFont="1" applyFill="1" applyBorder="1"/>
    <xf numFmtId="0" fontId="39" fillId="90" borderId="13" xfId="0" applyFont="1" applyFill="1" applyBorder="1" applyAlignment="1">
      <alignment horizontal="left" vertical="center" wrapText="1"/>
    </xf>
    <xf numFmtId="0" fontId="205" fillId="5" borderId="4" xfId="0" applyFont="1" applyFill="1" applyBorder="1" applyAlignment="1">
      <alignment horizontal="center" vertical="top" wrapText="1"/>
    </xf>
    <xf numFmtId="0" fontId="339" fillId="0" borderId="19" xfId="0" applyFont="1" applyBorder="1" applyAlignment="1">
      <alignment horizontal="center" vertical="center" wrapText="1"/>
    </xf>
    <xf numFmtId="0" fontId="231" fillId="0" borderId="21" xfId="0" applyFont="1" applyBorder="1" applyAlignment="1">
      <alignment horizontal="center" vertical="center" wrapText="1"/>
    </xf>
    <xf numFmtId="0" fontId="231" fillId="10" borderId="21" xfId="0" applyFont="1" applyFill="1" applyBorder="1" applyAlignment="1">
      <alignment horizontal="center" vertical="center" wrapText="1"/>
    </xf>
    <xf numFmtId="0" fontId="39" fillId="20" borderId="29" xfId="0" applyFont="1" applyFill="1" applyBorder="1" applyAlignment="1">
      <alignment horizontal="left" vertical="top" wrapText="1"/>
    </xf>
    <xf numFmtId="0" fontId="39" fillId="20" borderId="30" xfId="0" applyFont="1" applyFill="1" applyBorder="1" applyAlignment="1">
      <alignment horizontal="left" vertical="top" wrapText="1"/>
    </xf>
    <xf numFmtId="0" fontId="39" fillId="79" borderId="34" xfId="0" applyFont="1" applyFill="1" applyBorder="1" applyAlignment="1">
      <alignment horizontal="left" vertical="top" wrapText="1"/>
    </xf>
    <xf numFmtId="0" fontId="39" fillId="79" borderId="35" xfId="0" applyFont="1" applyFill="1" applyBorder="1" applyAlignment="1">
      <alignment horizontal="left" vertical="top" wrapText="1"/>
    </xf>
    <xf numFmtId="0" fontId="405" fillId="86" borderId="34" xfId="0" applyFont="1" applyFill="1" applyBorder="1" applyAlignment="1">
      <alignment horizontal="left" vertical="top" wrapText="1"/>
    </xf>
    <xf numFmtId="0" fontId="405" fillId="86" borderId="35" xfId="0" applyFont="1" applyFill="1" applyBorder="1" applyAlignment="1">
      <alignment horizontal="left" vertical="top" wrapText="1"/>
    </xf>
    <xf numFmtId="0" fontId="99" fillId="89" borderId="34" xfId="0" applyFont="1" applyFill="1" applyBorder="1" applyAlignment="1">
      <alignment horizontal="left" vertical="top" wrapText="1"/>
    </xf>
    <xf numFmtId="0" fontId="99" fillId="89" borderId="35" xfId="0" applyFont="1" applyFill="1" applyBorder="1" applyAlignment="1">
      <alignment horizontal="left" vertical="top" wrapText="1"/>
    </xf>
    <xf numFmtId="0" fontId="99" fillId="25" borderId="34" xfId="0" applyFont="1" applyFill="1" applyBorder="1" applyAlignment="1">
      <alignment horizontal="left" vertical="top" wrapText="1"/>
    </xf>
    <xf numFmtId="0" fontId="231" fillId="0" borderId="0" xfId="0" applyFont="1" applyAlignment="1">
      <alignment horizontal="center" vertical="top"/>
    </xf>
    <xf numFmtId="0" fontId="21" fillId="5" borderId="15" xfId="0" applyFont="1" applyFill="1" applyBorder="1"/>
    <xf numFmtId="0" fontId="427" fillId="16" borderId="7" xfId="0" applyFont="1" applyFill="1" applyBorder="1" applyAlignment="1">
      <alignment vertical="center" wrapText="1"/>
    </xf>
    <xf numFmtId="0" fontId="427" fillId="16" borderId="8" xfId="0" applyFont="1" applyFill="1" applyBorder="1" applyAlignment="1">
      <alignment vertical="center" wrapText="1"/>
    </xf>
    <xf numFmtId="0" fontId="427" fillId="16" borderId="10" xfId="0" applyFont="1" applyFill="1" applyBorder="1"/>
    <xf numFmtId="0" fontId="427" fillId="16" borderId="8" xfId="0" applyFont="1" applyFill="1" applyBorder="1" applyAlignment="1">
      <alignment vertical="center"/>
    </xf>
    <xf numFmtId="0" fontId="427" fillId="16" borderId="9" xfId="0" applyFont="1" applyFill="1" applyBorder="1" applyAlignment="1">
      <alignment vertical="center"/>
    </xf>
    <xf numFmtId="0" fontId="427" fillId="63" borderId="7" xfId="0" applyFont="1" applyFill="1" applyBorder="1" applyAlignment="1">
      <alignment vertical="center"/>
    </xf>
    <xf numFmtId="0" fontId="421" fillId="29" borderId="0" xfId="0" applyFont="1" applyFill="1" applyAlignment="1">
      <alignment horizontal="left"/>
    </xf>
    <xf numFmtId="0" fontId="425" fillId="5" borderId="12" xfId="0" applyFont="1" applyFill="1" applyBorder="1" applyAlignment="1">
      <alignment horizontal="center"/>
    </xf>
    <xf numFmtId="49" fontId="420" fillId="29" borderId="0" xfId="0" applyNumberFormat="1" applyFont="1" applyFill="1" applyAlignment="1">
      <alignment horizontal="center"/>
    </xf>
    <xf numFmtId="0" fontId="420" fillId="79" borderId="10" xfId="0" applyFont="1" applyFill="1" applyBorder="1" applyAlignment="1">
      <alignment vertical="center" wrapText="1"/>
    </xf>
    <xf numFmtId="0" fontId="420" fillId="79" borderId="8" xfId="0" applyFont="1" applyFill="1" applyBorder="1" applyAlignment="1">
      <alignment vertical="center" wrapText="1"/>
    </xf>
    <xf numFmtId="0" fontId="435" fillId="79" borderId="8" xfId="1" applyFont="1" applyFill="1" applyBorder="1" applyAlignment="1">
      <alignment vertical="center" wrapText="1"/>
    </xf>
    <xf numFmtId="0" fontId="420" fillId="79" borderId="9" xfId="0" applyFont="1" applyFill="1" applyBorder="1" applyAlignment="1">
      <alignment vertical="center" wrapText="1"/>
    </xf>
    <xf numFmtId="0" fontId="420" fillId="13" borderId="16" xfId="0" applyFont="1" applyFill="1" applyBorder="1" applyAlignment="1">
      <alignment horizontal="center"/>
    </xf>
    <xf numFmtId="0" fontId="420" fillId="13" borderId="16" xfId="0" applyFont="1" applyFill="1" applyBorder="1" applyAlignment="1">
      <alignment horizontal="left"/>
    </xf>
    <xf numFmtId="0" fontId="421" fillId="0" borderId="16" xfId="0" applyFont="1" applyBorder="1" applyAlignment="1">
      <alignment horizontal="center"/>
    </xf>
    <xf numFmtId="0" fontId="427" fillId="29" borderId="29" xfId="0" applyFont="1" applyFill="1" applyBorder="1"/>
    <xf numFmtId="0" fontId="422" fillId="29" borderId="3" xfId="0" applyFont="1" applyFill="1" applyBorder="1" applyAlignment="1">
      <alignment horizontal="center"/>
    </xf>
    <xf numFmtId="0" fontId="427" fillId="29" borderId="34" xfId="0" applyFont="1" applyFill="1" applyBorder="1"/>
    <xf numFmtId="0" fontId="422" fillId="29" borderId="14" xfId="0" applyFont="1" applyFill="1" applyBorder="1" applyAlignment="1">
      <alignment horizontal="center"/>
    </xf>
    <xf numFmtId="0" fontId="426" fillId="29" borderId="34" xfId="1" applyFont="1" applyFill="1" applyBorder="1" applyAlignment="1">
      <alignment vertical="center" wrapText="1"/>
    </xf>
    <xf numFmtId="0" fontId="428" fillId="29" borderId="6" xfId="0" applyFont="1" applyFill="1" applyBorder="1" applyAlignment="1">
      <alignment horizontal="center"/>
    </xf>
    <xf numFmtId="0" fontId="427" fillId="5" borderId="4" xfId="0" applyFont="1" applyFill="1" applyBorder="1" applyAlignment="1">
      <alignment vertical="center" wrapText="1"/>
    </xf>
    <xf numFmtId="0" fontId="421" fillId="5" borderId="5" xfId="0" applyFont="1" applyFill="1" applyBorder="1" applyAlignment="1">
      <alignment horizontal="left"/>
    </xf>
    <xf numFmtId="0" fontId="422" fillId="5" borderId="5" xfId="0" applyFont="1" applyFill="1" applyBorder="1" applyAlignment="1">
      <alignment horizontal="left"/>
    </xf>
    <xf numFmtId="0" fontId="420" fillId="5" borderId="5" xfId="0" applyFont="1" applyFill="1" applyBorder="1" applyAlignment="1">
      <alignment horizontal="left"/>
    </xf>
    <xf numFmtId="0" fontId="428" fillId="5" borderId="6" xfId="0" applyFont="1" applyFill="1" applyBorder="1" applyAlignment="1">
      <alignment horizontal="center"/>
    </xf>
    <xf numFmtId="0" fontId="419" fillId="0" borderId="8" xfId="1715" applyFont="1" applyBorder="1"/>
    <xf numFmtId="0" fontId="39" fillId="87" borderId="35" xfId="0" applyFont="1" applyFill="1" applyBorder="1" applyAlignment="1">
      <alignment horizontal="left" vertical="top" wrapText="1"/>
    </xf>
    <xf numFmtId="0" fontId="39" fillId="87" borderId="48" xfId="0" applyFont="1" applyFill="1" applyBorder="1" applyAlignment="1">
      <alignment horizontal="left" vertical="top" wrapText="1"/>
    </xf>
    <xf numFmtId="0" fontId="39" fillId="87" borderId="58" xfId="0" applyFont="1" applyFill="1" applyBorder="1" applyAlignment="1">
      <alignment horizontal="right" vertical="center" wrapText="1"/>
    </xf>
    <xf numFmtId="0" fontId="427" fillId="16" borderId="0" xfId="0" applyFont="1" applyFill="1" applyAlignment="1">
      <alignment vertical="center" wrapText="1"/>
    </xf>
    <xf numFmtId="0" fontId="41" fillId="5" borderId="35" xfId="0" applyFont="1" applyFill="1" applyBorder="1"/>
    <xf numFmtId="0" fontId="261" fillId="84" borderId="34" xfId="0" applyFont="1" applyFill="1" applyBorder="1" applyAlignment="1">
      <alignment horizontal="left" vertical="top"/>
    </xf>
    <xf numFmtId="0" fontId="21" fillId="0" borderId="34" xfId="0" applyFont="1" applyBorder="1" applyAlignment="1">
      <alignment horizontal="left" vertical="top"/>
    </xf>
    <xf numFmtId="0" fontId="0" fillId="86" borderId="34" xfId="0" applyFill="1" applyBorder="1" applyAlignment="1">
      <alignment horizontal="left" vertical="top"/>
    </xf>
    <xf numFmtId="0" fontId="21" fillId="79" borderId="34" xfId="0" applyFont="1" applyFill="1" applyBorder="1" applyAlignment="1">
      <alignment vertical="top"/>
    </xf>
    <xf numFmtId="0" fontId="99" fillId="0" borderId="17" xfId="0" applyFont="1" applyBorder="1" applyAlignment="1">
      <alignment horizontal="left" vertical="top" wrapText="1"/>
    </xf>
    <xf numFmtId="0" fontId="261" fillId="31" borderId="37" xfId="0" applyFont="1" applyFill="1" applyBorder="1" applyAlignment="1">
      <alignment vertical="top"/>
    </xf>
    <xf numFmtId="0" fontId="319" fillId="5" borderId="15" xfId="0" applyFont="1" applyFill="1" applyBorder="1" applyAlignment="1">
      <alignment horizontal="center" vertical="center"/>
    </xf>
    <xf numFmtId="0" fontId="434" fillId="19" borderId="29" xfId="0" applyFont="1" applyFill="1" applyBorder="1" applyAlignment="1">
      <alignment vertical="top"/>
    </xf>
    <xf numFmtId="0" fontId="436" fillId="44" borderId="10" xfId="0" applyFont="1" applyFill="1" applyBorder="1" applyAlignment="1">
      <alignment horizontal="center" vertical="center"/>
    </xf>
    <xf numFmtId="0" fontId="436" fillId="44" borderId="11" xfId="0" applyFont="1" applyFill="1" applyBorder="1" applyAlignment="1">
      <alignment horizontal="center" vertical="center"/>
    </xf>
    <xf numFmtId="16" fontId="437" fillId="44" borderId="15" xfId="0" applyNumberFormat="1" applyFont="1" applyFill="1" applyBorder="1" applyAlignment="1">
      <alignment horizontal="left" vertical="center"/>
    </xf>
    <xf numFmtId="1" fontId="438" fillId="44" borderId="11" xfId="0" applyNumberFormat="1" applyFont="1" applyFill="1" applyBorder="1" applyAlignment="1">
      <alignment horizontal="center" vertical="center"/>
    </xf>
    <xf numFmtId="0" fontId="438" fillId="44" borderId="7" xfId="0" applyFont="1" applyFill="1" applyBorder="1" applyAlignment="1">
      <alignment horizontal="center"/>
    </xf>
    <xf numFmtId="1" fontId="438" fillId="44" borderId="15" xfId="0" applyNumberFormat="1" applyFont="1" applyFill="1" applyBorder="1" applyAlignment="1">
      <alignment horizontal="center" vertical="center"/>
    </xf>
    <xf numFmtId="0" fontId="126" fillId="44" borderId="7" xfId="0" applyFont="1" applyFill="1" applyBorder="1" applyAlignment="1">
      <alignment horizontal="left"/>
    </xf>
    <xf numFmtId="0" fontId="34" fillId="44" borderId="9" xfId="0" applyFont="1" applyFill="1" applyBorder="1" applyAlignment="1">
      <alignment horizontal="left"/>
    </xf>
    <xf numFmtId="0" fontId="310" fillId="2" borderId="13" xfId="0" applyFont="1" applyFill="1" applyBorder="1"/>
    <xf numFmtId="0" fontId="126" fillId="44" borderId="3" xfId="1" applyFont="1" applyFill="1" applyBorder="1"/>
    <xf numFmtId="0" fontId="310" fillId="44" borderId="8" xfId="0" applyFont="1" applyFill="1" applyBorder="1" applyAlignment="1">
      <alignment horizontal="left"/>
    </xf>
    <xf numFmtId="0" fontId="34" fillId="44" borderId="9" xfId="0" applyFont="1" applyFill="1" applyBorder="1" applyAlignment="1">
      <alignment horizontal="left" vertical="center"/>
    </xf>
    <xf numFmtId="0" fontId="34" fillId="44" borderId="8" xfId="0" applyFont="1" applyFill="1" applyBorder="1" applyAlignment="1">
      <alignment horizontal="left"/>
    </xf>
    <xf numFmtId="0" fontId="34" fillId="44" borderId="6" xfId="0" applyFont="1" applyFill="1" applyBorder="1"/>
    <xf numFmtId="0" fontId="310" fillId="44" borderId="7" xfId="0" applyFont="1" applyFill="1" applyBorder="1" applyAlignment="1">
      <alignment horizontal="left"/>
    </xf>
    <xf numFmtId="0" fontId="310" fillId="43" borderId="7" xfId="1" applyFont="1" applyFill="1" applyBorder="1" applyAlignment="1">
      <alignment horizontal="left"/>
    </xf>
    <xf numFmtId="16" fontId="438" fillId="2" borderId="10" xfId="0" applyNumberFormat="1" applyFont="1" applyFill="1" applyBorder="1" applyAlignment="1">
      <alignment horizontal="center"/>
    </xf>
    <xf numFmtId="1" fontId="438" fillId="2" borderId="12" xfId="0" applyNumberFormat="1" applyFont="1" applyFill="1" applyBorder="1" applyAlignment="1">
      <alignment horizontal="center" vertical="center"/>
    </xf>
    <xf numFmtId="1" fontId="438" fillId="2" borderId="11" xfId="0" applyNumberFormat="1" applyFont="1" applyFill="1" applyBorder="1" applyAlignment="1">
      <alignment horizontal="center" vertical="center"/>
    </xf>
    <xf numFmtId="0" fontId="310" fillId="0" borderId="0" xfId="0" applyFont="1" applyAlignment="1">
      <alignment horizontal="left" vertical="center"/>
    </xf>
    <xf numFmtId="0" fontId="126" fillId="5" borderId="7" xfId="1" applyFont="1" applyFill="1" applyBorder="1" applyAlignment="1">
      <alignment horizontal="left"/>
    </xf>
    <xf numFmtId="0" fontId="34" fillId="5" borderId="9" xfId="0" applyFont="1" applyFill="1" applyBorder="1" applyAlignment="1">
      <alignment horizontal="left"/>
    </xf>
    <xf numFmtId="0" fontId="310" fillId="5" borderId="7" xfId="0" applyFont="1" applyFill="1" applyBorder="1" applyAlignment="1">
      <alignment horizontal="left"/>
    </xf>
    <xf numFmtId="0" fontId="310" fillId="5" borderId="7" xfId="0" applyFont="1" applyFill="1" applyBorder="1"/>
    <xf numFmtId="0" fontId="126" fillId="5" borderId="7" xfId="0" applyFont="1" applyFill="1" applyBorder="1" applyAlignment="1">
      <alignment horizontal="left"/>
    </xf>
    <xf numFmtId="0" fontId="34" fillId="5" borderId="8" xfId="0" applyFont="1" applyFill="1" applyBorder="1" applyAlignment="1">
      <alignment horizontal="left"/>
    </xf>
    <xf numFmtId="0" fontId="34" fillId="5" borderId="28" xfId="0" applyFont="1" applyFill="1" applyBorder="1" applyAlignment="1">
      <alignment horizontal="center"/>
    </xf>
    <xf numFmtId="16" fontId="96" fillId="0" borderId="0" xfId="0" applyNumberFormat="1" applyFont="1" applyAlignment="1">
      <alignment horizontal="left" vertical="center"/>
    </xf>
    <xf numFmtId="1" fontId="126" fillId="0" borderId="0" xfId="0" applyNumberFormat="1" applyFont="1" applyAlignment="1">
      <alignment horizontal="center" vertical="center"/>
    </xf>
    <xf numFmtId="2" fontId="24" fillId="46" borderId="64" xfId="0" applyNumberFormat="1" applyFont="1" applyFill="1" applyBorder="1" applyAlignment="1">
      <alignment horizontal="center" vertical="center"/>
    </xf>
    <xf numFmtId="0" fontId="37" fillId="0" borderId="2" xfId="0" applyFont="1" applyBorder="1"/>
    <xf numFmtId="0" fontId="125" fillId="0" borderId="2" xfId="0" applyFont="1" applyBorder="1" applyAlignment="1">
      <alignment horizontal="center" vertical="center"/>
    </xf>
    <xf numFmtId="0" fontId="218" fillId="7" borderId="15" xfId="0" applyFont="1" applyFill="1" applyBorder="1" applyAlignment="1">
      <alignment horizontal="left" vertical="center" wrapText="1"/>
    </xf>
    <xf numFmtId="0" fontId="126" fillId="5" borderId="71" xfId="0" applyFont="1" applyFill="1" applyBorder="1" applyAlignment="1">
      <alignment horizontal="center"/>
    </xf>
    <xf numFmtId="0" fontId="310" fillId="5" borderId="71" xfId="0" applyFont="1" applyFill="1" applyBorder="1" applyAlignment="1">
      <alignment horizontal="center" vertical="center"/>
    </xf>
    <xf numFmtId="0" fontId="310" fillId="5" borderId="76" xfId="0" applyFont="1" applyFill="1" applyBorder="1" applyAlignment="1">
      <alignment horizontal="center"/>
    </xf>
    <xf numFmtId="0" fontId="310" fillId="5" borderId="8" xfId="0" applyFont="1" applyFill="1" applyBorder="1"/>
    <xf numFmtId="0" fontId="34" fillId="2" borderId="8" xfId="0" applyFont="1" applyFill="1" applyBorder="1" applyAlignment="1">
      <alignment horizontal="left"/>
    </xf>
    <xf numFmtId="0" fontId="126" fillId="5" borderId="73" xfId="0" applyFont="1" applyFill="1" applyBorder="1" applyAlignment="1">
      <alignment horizontal="center"/>
    </xf>
    <xf numFmtId="0" fontId="126" fillId="5" borderId="63" xfId="0" applyFont="1" applyFill="1" applyBorder="1" applyAlignment="1">
      <alignment horizontal="center"/>
    </xf>
    <xf numFmtId="0" fontId="377" fillId="54" borderId="10" xfId="0" applyFont="1" applyFill="1" applyBorder="1" applyAlignment="1">
      <alignment horizontal="left" vertical="center"/>
    </xf>
    <xf numFmtId="1" fontId="366" fillId="54" borderId="7" xfId="0" applyNumberFormat="1" applyFont="1" applyFill="1" applyBorder="1" applyAlignment="1">
      <alignment horizontal="center" vertical="center"/>
    </xf>
    <xf numFmtId="16" fontId="101" fillId="54" borderId="12" xfId="0" applyNumberFormat="1" applyFont="1" applyFill="1" applyBorder="1" applyAlignment="1">
      <alignment horizontal="center" vertical="center"/>
    </xf>
    <xf numFmtId="0" fontId="377" fillId="54" borderId="12" xfId="0" applyFont="1" applyFill="1" applyBorder="1" applyAlignment="1">
      <alignment horizontal="center" vertical="center"/>
    </xf>
    <xf numFmtId="1" fontId="366" fillId="54" borderId="2" xfId="0" applyNumberFormat="1" applyFont="1" applyFill="1" applyBorder="1" applyAlignment="1">
      <alignment horizontal="center" vertical="center"/>
    </xf>
    <xf numFmtId="1" fontId="366" fillId="54" borderId="3" xfId="0" applyNumberFormat="1" applyFont="1" applyFill="1" applyBorder="1" applyAlignment="1">
      <alignment horizontal="center" vertical="center"/>
    </xf>
    <xf numFmtId="0" fontId="34" fillId="54" borderId="9" xfId="0" applyFont="1" applyFill="1" applyBorder="1" applyAlignment="1">
      <alignment horizontal="left"/>
    </xf>
    <xf numFmtId="0" fontId="377" fillId="13" borderId="15" xfId="0" applyFont="1" applyFill="1" applyBorder="1" applyAlignment="1">
      <alignment horizontal="left" vertical="center"/>
    </xf>
    <xf numFmtId="16" fontId="356" fillId="13" borderId="12" xfId="0" applyNumberFormat="1" applyFont="1" applyFill="1" applyBorder="1" applyAlignment="1">
      <alignment horizontal="left" vertical="center"/>
    </xf>
    <xf numFmtId="0" fontId="356" fillId="13" borderId="12" xfId="0" applyFont="1" applyFill="1" applyBorder="1" applyAlignment="1">
      <alignment horizontal="center" vertical="center"/>
    </xf>
    <xf numFmtId="0" fontId="366" fillId="13" borderId="8" xfId="0" applyFont="1" applyFill="1" applyBorder="1" applyAlignment="1">
      <alignment horizontal="center"/>
    </xf>
    <xf numFmtId="0" fontId="33" fillId="13" borderId="0" xfId="0" applyFont="1" applyFill="1" applyAlignment="1">
      <alignment horizontal="center"/>
    </xf>
    <xf numFmtId="0" fontId="307" fillId="13" borderId="0" xfId="0" applyFont="1" applyFill="1" applyAlignment="1">
      <alignment horizontal="center"/>
    </xf>
    <xf numFmtId="0" fontId="33" fillId="2" borderId="8" xfId="0" applyFont="1" applyFill="1" applyBorder="1" applyAlignment="1">
      <alignment horizontal="center"/>
    </xf>
    <xf numFmtId="0" fontId="33" fillId="2" borderId="13" xfId="0" applyFont="1" applyFill="1" applyBorder="1" applyAlignment="1">
      <alignment horizontal="center"/>
    </xf>
    <xf numFmtId="0" fontId="108" fillId="2" borderId="15" xfId="0" applyFont="1" applyFill="1" applyBorder="1" applyAlignment="1">
      <alignment horizontal="left" vertical="center"/>
    </xf>
    <xf numFmtId="16" fontId="34" fillId="2" borderId="12" xfId="0" applyNumberFormat="1" applyFont="1" applyFill="1" applyBorder="1" applyAlignment="1">
      <alignment horizontal="left" vertical="center"/>
    </xf>
    <xf numFmtId="0" fontId="34" fillId="2" borderId="11" xfId="0" applyFont="1" applyFill="1" applyBorder="1" applyAlignment="1">
      <alignment horizontal="center" vertical="center"/>
    </xf>
    <xf numFmtId="0" fontId="33" fillId="2" borderId="14" xfId="0" applyFont="1" applyFill="1" applyBorder="1" applyAlignment="1">
      <alignment horizontal="center"/>
    </xf>
    <xf numFmtId="0" fontId="323" fillId="0" borderId="0" xfId="0" applyFont="1" applyAlignment="1">
      <alignment horizontal="right" vertical="center"/>
    </xf>
    <xf numFmtId="0" fontId="218" fillId="7" borderId="53" xfId="0" applyFont="1" applyFill="1" applyBorder="1" applyAlignment="1">
      <alignment horizontal="center" vertical="center" wrapText="1"/>
    </xf>
    <xf numFmtId="0" fontId="106" fillId="0" borderId="52" xfId="0" applyFont="1" applyBorder="1" applyAlignment="1">
      <alignment horizontal="center" vertical="center"/>
    </xf>
    <xf numFmtId="0" fontId="218" fillId="2" borderId="53" xfId="0" applyFont="1" applyFill="1" applyBorder="1" applyAlignment="1">
      <alignment horizontal="center" vertical="center" wrapText="1"/>
    </xf>
    <xf numFmtId="0" fontId="218" fillId="7" borderId="27" xfId="0" applyFont="1" applyFill="1" applyBorder="1" applyAlignment="1">
      <alignment horizontal="center" vertical="center" wrapText="1"/>
    </xf>
    <xf numFmtId="0" fontId="218" fillId="7" borderId="3" xfId="0" applyFont="1" applyFill="1" applyBorder="1" applyAlignment="1">
      <alignment horizontal="center" vertical="center"/>
    </xf>
    <xf numFmtId="0" fontId="24" fillId="7" borderId="7" xfId="0" applyFont="1" applyFill="1" applyBorder="1" applyAlignment="1">
      <alignment horizontal="left" vertical="center" wrapText="1"/>
    </xf>
    <xf numFmtId="0" fontId="34" fillId="0" borderId="43" xfId="0" applyFont="1" applyBorder="1" applyAlignment="1">
      <alignment horizontal="center" vertical="center"/>
    </xf>
    <xf numFmtId="1" fontId="24" fillId="5" borderId="16" xfId="0" applyNumberFormat="1" applyFont="1" applyFill="1" applyBorder="1" applyAlignment="1">
      <alignment horizontal="center" vertical="center"/>
    </xf>
    <xf numFmtId="0" fontId="107" fillId="0" borderId="10" xfId="0" applyFont="1" applyBorder="1" applyAlignment="1">
      <alignment vertical="center"/>
    </xf>
    <xf numFmtId="0" fontId="421" fillId="0" borderId="0" xfId="1715" applyFont="1" applyAlignment="1">
      <alignment wrapText="1"/>
    </xf>
    <xf numFmtId="0" fontId="421" fillId="0" borderId="0" xfId="1715" applyFont="1" applyAlignment="1">
      <alignment horizontal="left" vertical="center"/>
    </xf>
    <xf numFmtId="49" fontId="422" fillId="0" borderId="0" xfId="1715" applyNumberFormat="1" applyFont="1" applyAlignment="1">
      <alignment horizontal="center"/>
    </xf>
    <xf numFmtId="49" fontId="422" fillId="0" borderId="0" xfId="1715" applyNumberFormat="1" applyFont="1" applyAlignment="1">
      <alignment horizontal="left"/>
    </xf>
    <xf numFmtId="0" fontId="422" fillId="10" borderId="0" xfId="1715" applyFont="1" applyFill="1" applyAlignment="1">
      <alignment horizontal="center"/>
    </xf>
    <xf numFmtId="49" fontId="422" fillId="10" borderId="0" xfId="1715" applyNumberFormat="1" applyFont="1" applyFill="1" applyAlignment="1">
      <alignment horizontal="center"/>
    </xf>
    <xf numFmtId="14" fontId="422" fillId="10" borderId="0" xfId="1715" applyNumberFormat="1" applyFont="1" applyFill="1" applyAlignment="1">
      <alignment horizontal="center"/>
    </xf>
    <xf numFmtId="49" fontId="422" fillId="0" borderId="0" xfId="0" applyNumberFormat="1" applyFont="1" applyAlignment="1">
      <alignment horizontal="center"/>
    </xf>
    <xf numFmtId="14" fontId="422" fillId="0" borderId="0" xfId="1715" applyNumberFormat="1" applyFont="1" applyAlignment="1">
      <alignment horizontal="center"/>
    </xf>
    <xf numFmtId="0" fontId="422" fillId="0" borderId="0" xfId="1715" applyFont="1" applyAlignment="1">
      <alignment horizontal="left"/>
    </xf>
    <xf numFmtId="0" fontId="422" fillId="0" borderId="0" xfId="0" applyFont="1" applyAlignment="1">
      <alignment wrapText="1"/>
    </xf>
    <xf numFmtId="1" fontId="421" fillId="0" borderId="0" xfId="0" applyNumberFormat="1" applyFont="1" applyAlignment="1">
      <alignment horizontal="left"/>
    </xf>
    <xf numFmtId="0" fontId="423" fillId="16" borderId="4" xfId="0" applyFont="1" applyFill="1" applyBorder="1" applyAlignment="1">
      <alignment horizontal="center"/>
    </xf>
    <xf numFmtId="0" fontId="421" fillId="16" borderId="0" xfId="0" applyFont="1" applyFill="1" applyAlignment="1">
      <alignment horizontal="center"/>
    </xf>
    <xf numFmtId="0" fontId="423" fillId="16" borderId="0" xfId="0" applyFont="1" applyFill="1" applyAlignment="1">
      <alignment horizontal="center"/>
    </xf>
    <xf numFmtId="0" fontId="421" fillId="16" borderId="9" xfId="0" applyFont="1" applyFill="1" applyBorder="1" applyAlignment="1">
      <alignment horizontal="center"/>
    </xf>
    <xf numFmtId="0" fontId="423" fillId="5" borderId="7" xfId="0" applyFont="1" applyFill="1" applyBorder="1" applyAlignment="1">
      <alignment horizontal="center"/>
    </xf>
    <xf numFmtId="0" fontId="425" fillId="5" borderId="10" xfId="0" applyFont="1" applyFill="1" applyBorder="1" applyAlignment="1">
      <alignment horizontal="center"/>
    </xf>
    <xf numFmtId="0" fontId="440" fillId="5" borderId="8" xfId="0" applyFont="1" applyFill="1" applyBorder="1" applyAlignment="1">
      <alignment vertical="center" wrapText="1"/>
    </xf>
    <xf numFmtId="0" fontId="420" fillId="10" borderId="8" xfId="0" applyFont="1" applyFill="1" applyBorder="1" applyAlignment="1">
      <alignment horizontal="center"/>
    </xf>
    <xf numFmtId="49" fontId="420" fillId="10" borderId="8" xfId="0" applyNumberFormat="1" applyFont="1" applyFill="1" applyBorder="1" applyAlignment="1">
      <alignment horizontal="center"/>
    </xf>
    <xf numFmtId="49" fontId="420" fillId="10" borderId="9" xfId="0" applyNumberFormat="1" applyFont="1" applyFill="1" applyBorder="1" applyAlignment="1">
      <alignment horizontal="center"/>
    </xf>
    <xf numFmtId="0" fontId="425" fillId="5" borderId="5" xfId="0" applyFont="1" applyFill="1" applyBorder="1" applyAlignment="1">
      <alignment horizontal="center"/>
    </xf>
    <xf numFmtId="0" fontId="231" fillId="5" borderId="21" xfId="0" applyFont="1" applyFill="1" applyBorder="1" applyAlignment="1">
      <alignment horizontal="center" vertical="center" wrapText="1"/>
    </xf>
    <xf numFmtId="0" fontId="310" fillId="44" borderId="2" xfId="0" applyFont="1" applyFill="1" applyBorder="1" applyAlignment="1">
      <alignment horizontal="left"/>
    </xf>
    <xf numFmtId="0" fontId="34" fillId="44" borderId="5" xfId="0" applyFont="1" applyFill="1" applyBorder="1" applyAlignment="1">
      <alignment horizontal="left"/>
    </xf>
    <xf numFmtId="0" fontId="310" fillId="44" borderId="2" xfId="0" applyFont="1" applyFill="1" applyBorder="1"/>
    <xf numFmtId="0" fontId="34" fillId="44" borderId="5" xfId="0" applyFont="1" applyFill="1" applyBorder="1"/>
    <xf numFmtId="0" fontId="34" fillId="44" borderId="5" xfId="1" applyFont="1" applyFill="1" applyBorder="1"/>
    <xf numFmtId="0" fontId="34" fillId="44" borderId="4" xfId="0" applyFont="1" applyFill="1" applyBorder="1" applyAlignment="1">
      <alignment horizontal="left" vertical="center"/>
    </xf>
    <xf numFmtId="0" fontId="439" fillId="44" borderId="11" xfId="0" applyFont="1" applyFill="1" applyBorder="1" applyAlignment="1">
      <alignment horizontal="center" vertical="center"/>
    </xf>
    <xf numFmtId="0" fontId="436" fillId="44" borderId="10" xfId="0" applyFont="1" applyFill="1" applyBorder="1" applyAlignment="1">
      <alignment horizontal="left" vertical="center"/>
    </xf>
    <xf numFmtId="0" fontId="436" fillId="44" borderId="12" xfId="0" applyFont="1" applyFill="1" applyBorder="1" applyAlignment="1">
      <alignment horizontal="center" vertical="center"/>
    </xf>
    <xf numFmtId="0" fontId="436" fillId="44" borderId="10" xfId="1" applyFont="1" applyFill="1" applyBorder="1" applyAlignment="1">
      <alignment horizontal="center" vertical="center"/>
    </xf>
    <xf numFmtId="16" fontId="437" fillId="44" borderId="15" xfId="0" applyNumberFormat="1" applyFont="1" applyFill="1" applyBorder="1" applyAlignment="1">
      <alignment horizontal="center" vertical="center"/>
    </xf>
    <xf numFmtId="0" fontId="436" fillId="44" borderId="11" xfId="0" applyFont="1" applyFill="1" applyBorder="1" applyAlignment="1">
      <alignment horizontal="center"/>
    </xf>
    <xf numFmtId="0" fontId="438" fillId="44" borderId="10" xfId="0" applyFont="1" applyFill="1" applyBorder="1" applyAlignment="1">
      <alignment horizontal="center"/>
    </xf>
    <xf numFmtId="0" fontId="438" fillId="44" borderId="12" xfId="0" applyFont="1" applyFill="1" applyBorder="1" applyAlignment="1">
      <alignment horizontal="center"/>
    </xf>
    <xf numFmtId="0" fontId="438" fillId="44" borderId="4" xfId="0" applyFont="1" applyFill="1" applyBorder="1" applyAlignment="1">
      <alignment horizontal="center"/>
    </xf>
    <xf numFmtId="0" fontId="438" fillId="44" borderId="6" xfId="0" applyFont="1" applyFill="1" applyBorder="1" applyAlignment="1">
      <alignment horizontal="center"/>
    </xf>
    <xf numFmtId="0" fontId="438" fillId="44" borderId="10" xfId="1" applyFont="1" applyFill="1" applyBorder="1" applyAlignment="1">
      <alignment horizontal="center"/>
    </xf>
    <xf numFmtId="0" fontId="438" fillId="44" borderId="15" xfId="0" applyFont="1" applyFill="1" applyBorder="1" applyAlignment="1">
      <alignment horizontal="center"/>
    </xf>
    <xf numFmtId="0" fontId="438" fillId="44" borderId="11" xfId="0" applyFont="1" applyFill="1" applyBorder="1" applyAlignment="1">
      <alignment horizontal="center"/>
    </xf>
    <xf numFmtId="0" fontId="138" fillId="44" borderId="10" xfId="0" applyFont="1" applyFill="1" applyBorder="1" applyAlignment="1">
      <alignment horizontal="center" vertical="center"/>
    </xf>
    <xf numFmtId="16" fontId="247" fillId="44" borderId="12" xfId="0" applyNumberFormat="1" applyFont="1" applyFill="1" applyBorder="1" applyAlignment="1">
      <alignment horizontal="center" vertical="center"/>
    </xf>
    <xf numFmtId="0" fontId="108" fillId="44" borderId="12" xfId="0" applyFont="1" applyFill="1" applyBorder="1" applyAlignment="1">
      <alignment horizontal="center" vertical="center"/>
    </xf>
    <xf numFmtId="0" fontId="33" fillId="44" borderId="8" xfId="0" applyFont="1" applyFill="1" applyBorder="1" applyAlignment="1">
      <alignment horizontal="center"/>
    </xf>
    <xf numFmtId="0" fontId="109" fillId="3" borderId="10" xfId="0" applyFont="1" applyFill="1" applyBorder="1" applyAlignment="1">
      <alignment vertical="center" wrapText="1"/>
    </xf>
    <xf numFmtId="0" fontId="288" fillId="3" borderId="10" xfId="0" applyFont="1" applyFill="1" applyBorder="1" applyAlignment="1">
      <alignment vertical="center" wrapText="1"/>
    </xf>
    <xf numFmtId="49" fontId="125" fillId="2" borderId="58" xfId="0" applyNumberFormat="1" applyFont="1" applyFill="1" applyBorder="1" applyAlignment="1">
      <alignment horizontal="left"/>
    </xf>
    <xf numFmtId="49" fontId="125" fillId="2" borderId="0" xfId="0" applyNumberFormat="1" applyFont="1" applyFill="1" applyAlignment="1">
      <alignment horizontal="center"/>
    </xf>
    <xf numFmtId="49" fontId="154" fillId="2" borderId="42" xfId="0" applyNumberFormat="1" applyFont="1" applyFill="1" applyBorder="1" applyAlignment="1">
      <alignment horizontal="left"/>
    </xf>
    <xf numFmtId="49" fontId="154" fillId="2" borderId="16" xfId="0" applyNumberFormat="1" applyFont="1" applyFill="1" applyBorder="1" applyAlignment="1">
      <alignment horizontal="center"/>
    </xf>
    <xf numFmtId="49" fontId="154" fillId="2" borderId="41" xfId="0" applyNumberFormat="1" applyFont="1" applyFill="1" applyBorder="1" applyAlignment="1">
      <alignment horizontal="center"/>
    </xf>
    <xf numFmtId="49" fontId="154" fillId="2" borderId="34" xfId="0" applyNumberFormat="1" applyFont="1" applyFill="1" applyBorder="1" applyAlignment="1">
      <alignment horizontal="left"/>
    </xf>
    <xf numFmtId="49" fontId="154" fillId="2" borderId="17" xfId="0" applyNumberFormat="1" applyFont="1" applyFill="1" applyBorder="1" applyAlignment="1">
      <alignment horizontal="center"/>
    </xf>
    <xf numFmtId="49" fontId="154" fillId="2" borderId="35" xfId="0" applyNumberFormat="1" applyFont="1" applyFill="1" applyBorder="1" applyAlignment="1">
      <alignment horizontal="center"/>
    </xf>
    <xf numFmtId="49" fontId="94" fillId="14" borderId="34" xfId="0" applyNumberFormat="1" applyFont="1" applyFill="1" applyBorder="1" applyAlignment="1">
      <alignment horizontal="left"/>
    </xf>
    <xf numFmtId="49" fontId="94" fillId="14" borderId="17" xfId="0" applyNumberFormat="1" applyFont="1" applyFill="1" applyBorder="1" applyAlignment="1">
      <alignment horizontal="center"/>
    </xf>
    <xf numFmtId="49" fontId="94" fillId="14" borderId="35" xfId="0" applyNumberFormat="1" applyFont="1" applyFill="1" applyBorder="1" applyAlignment="1">
      <alignment horizontal="center"/>
    </xf>
    <xf numFmtId="49" fontId="154" fillId="2" borderId="47" xfId="0" applyNumberFormat="1" applyFont="1" applyFill="1" applyBorder="1" applyAlignment="1">
      <alignment horizontal="left"/>
    </xf>
    <xf numFmtId="49" fontId="154" fillId="2" borderId="48" xfId="0" applyNumberFormat="1" applyFont="1" applyFill="1" applyBorder="1" applyAlignment="1">
      <alignment horizontal="center"/>
    </xf>
    <xf numFmtId="49" fontId="154" fillId="2" borderId="49" xfId="0" applyNumberFormat="1" applyFont="1" applyFill="1" applyBorder="1" applyAlignment="1">
      <alignment horizontal="center"/>
    </xf>
    <xf numFmtId="49" fontId="96" fillId="0" borderId="58" xfId="0" applyNumberFormat="1" applyFont="1" applyBorder="1" applyAlignment="1">
      <alignment horizontal="center"/>
    </xf>
    <xf numFmtId="49" fontId="96" fillId="0" borderId="1" xfId="0" applyNumberFormat="1" applyFont="1" applyBorder="1" applyAlignment="1">
      <alignment horizontal="left"/>
    </xf>
    <xf numFmtId="49" fontId="96" fillId="2" borderId="20" xfId="0" applyNumberFormat="1" applyFont="1" applyFill="1" applyBorder="1" applyAlignment="1">
      <alignment horizontal="center"/>
    </xf>
    <xf numFmtId="0" fontId="96" fillId="2" borderId="20" xfId="0" applyFont="1" applyFill="1" applyBorder="1"/>
    <xf numFmtId="49" fontId="96" fillId="0" borderId="46" xfId="0" applyNumberFormat="1" applyFont="1" applyBorder="1" applyAlignment="1">
      <alignment horizontal="center"/>
    </xf>
    <xf numFmtId="49" fontId="96" fillId="0" borderId="13" xfId="0" applyNumberFormat="1" applyFont="1" applyBorder="1" applyAlignment="1">
      <alignment horizontal="center"/>
    </xf>
    <xf numFmtId="49" fontId="96" fillId="0" borderId="20" xfId="0" applyNumberFormat="1" applyFont="1" applyBorder="1" applyAlignment="1">
      <alignment horizontal="center"/>
    </xf>
    <xf numFmtId="0" fontId="96" fillId="0" borderId="20" xfId="0" applyFont="1" applyBorder="1"/>
    <xf numFmtId="0" fontId="96" fillId="2" borderId="0" xfId="0" applyFont="1" applyFill="1"/>
    <xf numFmtId="49" fontId="33" fillId="0" borderId="58" xfId="0" applyNumberFormat="1" applyFont="1" applyBorder="1" applyAlignment="1">
      <alignment horizontal="center"/>
    </xf>
    <xf numFmtId="49" fontId="96" fillId="0" borderId="4" xfId="0" applyNumberFormat="1" applyFont="1" applyBorder="1" applyAlignment="1">
      <alignment horizontal="left"/>
    </xf>
    <xf numFmtId="49" fontId="24" fillId="10" borderId="31" xfId="0" applyNumberFormat="1" applyFont="1" applyFill="1" applyBorder="1" applyAlignment="1">
      <alignment horizontal="left"/>
    </xf>
    <xf numFmtId="49" fontId="24" fillId="10" borderId="33" xfId="0" applyNumberFormat="1" applyFont="1" applyFill="1" applyBorder="1" applyAlignment="1">
      <alignment horizontal="center"/>
    </xf>
    <xf numFmtId="49" fontId="24" fillId="2" borderId="36" xfId="0" applyNumberFormat="1" applyFont="1" applyFill="1" applyBorder="1" applyAlignment="1">
      <alignment horizontal="center"/>
    </xf>
    <xf numFmtId="49" fontId="24" fillId="10" borderId="58" xfId="0" applyNumberFormat="1" applyFont="1" applyFill="1" applyBorder="1" applyAlignment="1">
      <alignment horizontal="left"/>
    </xf>
    <xf numFmtId="49" fontId="24" fillId="10" borderId="36" xfId="0" applyNumberFormat="1" applyFont="1" applyFill="1" applyBorder="1" applyAlignment="1">
      <alignment horizontal="center"/>
    </xf>
    <xf numFmtId="49" fontId="24" fillId="10" borderId="13" xfId="0" applyNumberFormat="1" applyFont="1" applyFill="1" applyBorder="1" applyAlignment="1">
      <alignment horizontal="left"/>
    </xf>
    <xf numFmtId="49" fontId="24" fillId="10" borderId="14" xfId="0" applyNumberFormat="1" applyFont="1" applyFill="1" applyBorder="1" applyAlignment="1">
      <alignment horizontal="center"/>
    </xf>
    <xf numFmtId="49" fontId="24" fillId="28" borderId="36" xfId="0" applyNumberFormat="1" applyFont="1" applyFill="1" applyBorder="1" applyAlignment="1">
      <alignment horizontal="center"/>
    </xf>
    <xf numFmtId="49" fontId="24" fillId="28" borderId="6" xfId="0" applyNumberFormat="1" applyFont="1" applyFill="1" applyBorder="1" applyAlignment="1">
      <alignment horizontal="center"/>
    </xf>
    <xf numFmtId="49" fontId="24" fillId="45" borderId="42" xfId="0" applyNumberFormat="1" applyFont="1" applyFill="1" applyBorder="1" applyAlignment="1">
      <alignment horizontal="left"/>
    </xf>
    <xf numFmtId="49" fontId="24" fillId="45" borderId="16" xfId="0" applyNumberFormat="1" applyFont="1" applyFill="1" applyBorder="1" applyAlignment="1">
      <alignment horizontal="center"/>
    </xf>
    <xf numFmtId="49" fontId="24" fillId="45" borderId="41" xfId="0" applyNumberFormat="1" applyFont="1" applyFill="1" applyBorder="1" applyAlignment="1">
      <alignment horizontal="center"/>
    </xf>
    <xf numFmtId="49" fontId="24" fillId="45" borderId="34" xfId="0" applyNumberFormat="1" applyFont="1" applyFill="1" applyBorder="1" applyAlignment="1">
      <alignment horizontal="left"/>
    </xf>
    <xf numFmtId="49" fontId="24" fillId="45" borderId="17" xfId="0" applyNumberFormat="1" applyFont="1" applyFill="1" applyBorder="1" applyAlignment="1">
      <alignment horizontal="center"/>
    </xf>
    <xf numFmtId="49" fontId="24" fillId="45" borderId="35" xfId="0" applyNumberFormat="1" applyFont="1" applyFill="1" applyBorder="1" applyAlignment="1">
      <alignment horizontal="center"/>
    </xf>
    <xf numFmtId="49" fontId="24" fillId="2" borderId="47" xfId="0" applyNumberFormat="1" applyFont="1" applyFill="1" applyBorder="1" applyAlignment="1">
      <alignment horizontal="left"/>
    </xf>
    <xf numFmtId="49" fontId="24" fillId="2" borderId="48" xfId="0" applyNumberFormat="1" applyFont="1" applyFill="1" applyBorder="1" applyAlignment="1">
      <alignment horizontal="center"/>
    </xf>
    <xf numFmtId="49" fontId="24" fillId="2" borderId="49" xfId="0" applyNumberFormat="1" applyFont="1" applyFill="1" applyBorder="1" applyAlignment="1">
      <alignment horizontal="center"/>
    </xf>
    <xf numFmtId="49" fontId="24" fillId="0" borderId="46" xfId="0" applyNumberFormat="1" applyFont="1" applyBorder="1" applyAlignment="1">
      <alignment horizontal="left"/>
    </xf>
    <xf numFmtId="49" fontId="24" fillId="0" borderId="64" xfId="0" applyNumberFormat="1" applyFont="1" applyBorder="1" applyAlignment="1">
      <alignment horizontal="center"/>
    </xf>
    <xf numFmtId="49" fontId="218" fillId="0" borderId="58" xfId="0" applyNumberFormat="1" applyFont="1" applyBorder="1" applyAlignment="1">
      <alignment horizontal="left"/>
    </xf>
    <xf numFmtId="49" fontId="24" fillId="0" borderId="62" xfId="0" applyNumberFormat="1" applyFont="1" applyBorder="1" applyAlignment="1">
      <alignment horizontal="center"/>
    </xf>
    <xf numFmtId="49" fontId="24" fillId="0" borderId="58" xfId="0" applyNumberFormat="1" applyFont="1" applyBorder="1" applyAlignment="1">
      <alignment horizontal="left"/>
    </xf>
    <xf numFmtId="49" fontId="24" fillId="0" borderId="13" xfId="0" applyNumberFormat="1" applyFont="1" applyBorder="1" applyAlignment="1">
      <alignment horizontal="left"/>
    </xf>
    <xf numFmtId="49" fontId="24" fillId="0" borderId="8" xfId="0" applyNumberFormat="1" applyFont="1" applyBorder="1" applyAlignment="1">
      <alignment horizontal="center"/>
    </xf>
    <xf numFmtId="49" fontId="94" fillId="10" borderId="1" xfId="0" applyNumberFormat="1" applyFont="1" applyFill="1" applyBorder="1" applyAlignment="1">
      <alignment horizontal="center"/>
    </xf>
    <xf numFmtId="49" fontId="94" fillId="10" borderId="27" xfId="0" applyNumberFormat="1" applyFont="1" applyFill="1" applyBorder="1" applyAlignment="1">
      <alignment horizontal="center"/>
    </xf>
    <xf numFmtId="49" fontId="1" fillId="10" borderId="2" xfId="0" applyNumberFormat="1" applyFont="1" applyFill="1" applyBorder="1" applyAlignment="1">
      <alignment horizontal="center"/>
    </xf>
    <xf numFmtId="49" fontId="94" fillId="10" borderId="58" xfId="0" applyNumberFormat="1" applyFont="1" applyFill="1" applyBorder="1" applyAlignment="1">
      <alignment horizontal="center"/>
    </xf>
    <xf numFmtId="49" fontId="1" fillId="10" borderId="20" xfId="0" applyNumberFormat="1" applyFont="1" applyFill="1" applyBorder="1" applyAlignment="1">
      <alignment horizontal="center"/>
    </xf>
    <xf numFmtId="49" fontId="94" fillId="10" borderId="13" xfId="0" applyNumberFormat="1" applyFont="1" applyFill="1" applyBorder="1" applyAlignment="1">
      <alignment horizontal="center"/>
    </xf>
    <xf numFmtId="49" fontId="1" fillId="10" borderId="0" xfId="0" applyNumberFormat="1" applyFont="1" applyFill="1" applyAlignment="1">
      <alignment horizontal="center"/>
    </xf>
    <xf numFmtId="49" fontId="1" fillId="10" borderId="20" xfId="0" applyNumberFormat="1" applyFont="1" applyFill="1" applyBorder="1" applyAlignment="1">
      <alignment horizontal="left"/>
    </xf>
    <xf numFmtId="49" fontId="154" fillId="2" borderId="20" xfId="0" applyNumberFormat="1" applyFont="1" applyFill="1" applyBorder="1" applyAlignment="1">
      <alignment horizontal="center"/>
    </xf>
    <xf numFmtId="49" fontId="94" fillId="10" borderId="4" xfId="0" applyNumberFormat="1" applyFont="1" applyFill="1" applyBorder="1" applyAlignment="1">
      <alignment horizontal="center"/>
    </xf>
    <xf numFmtId="49" fontId="94" fillId="10" borderId="73" xfId="0" applyNumberFormat="1" applyFont="1" applyFill="1" applyBorder="1" applyAlignment="1">
      <alignment horizontal="center"/>
    </xf>
    <xf numFmtId="49" fontId="1" fillId="10" borderId="5" xfId="0" applyNumberFormat="1" applyFont="1" applyFill="1" applyBorder="1" applyAlignment="1">
      <alignment horizontal="center"/>
    </xf>
    <xf numFmtId="0" fontId="126" fillId="14" borderId="70" xfId="0" applyFont="1" applyFill="1" applyBorder="1" applyAlignment="1">
      <alignment horizontal="center"/>
    </xf>
    <xf numFmtId="0" fontId="126" fillId="14" borderId="76" xfId="0" applyFont="1" applyFill="1" applyBorder="1" applyAlignment="1">
      <alignment horizontal="center"/>
    </xf>
    <xf numFmtId="0" fontId="126" fillId="14" borderId="31" xfId="0" applyFont="1" applyFill="1" applyBorder="1" applyAlignment="1">
      <alignment horizontal="center"/>
    </xf>
    <xf numFmtId="0" fontId="126" fillId="14" borderId="62" xfId="0" applyFont="1" applyFill="1" applyBorder="1" applyAlignment="1">
      <alignment horizontal="center"/>
    </xf>
    <xf numFmtId="0" fontId="126" fillId="14" borderId="20" xfId="0" applyFont="1" applyFill="1" applyBorder="1" applyAlignment="1">
      <alignment horizontal="center"/>
    </xf>
    <xf numFmtId="0" fontId="126" fillId="14" borderId="58" xfId="0" applyFont="1" applyFill="1" applyBorder="1" applyAlignment="1">
      <alignment horizontal="center"/>
    </xf>
    <xf numFmtId="0" fontId="24" fillId="14" borderId="62" xfId="0" applyFont="1" applyFill="1" applyBorder="1" applyAlignment="1">
      <alignment horizontal="center"/>
    </xf>
    <xf numFmtId="0" fontId="24" fillId="14" borderId="20" xfId="0" applyFont="1" applyFill="1" applyBorder="1" applyAlignment="1">
      <alignment horizontal="center"/>
    </xf>
    <xf numFmtId="0" fontId="24" fillId="14" borderId="58" xfId="0" applyFont="1" applyFill="1" applyBorder="1" applyAlignment="1">
      <alignment horizontal="center"/>
    </xf>
    <xf numFmtId="0" fontId="24" fillId="14" borderId="64" xfId="0" applyFont="1" applyFill="1" applyBorder="1" applyAlignment="1">
      <alignment horizontal="center"/>
    </xf>
    <xf numFmtId="0" fontId="126" fillId="14" borderId="63" xfId="0" applyFont="1" applyFill="1" applyBorder="1" applyAlignment="1">
      <alignment horizontal="center"/>
    </xf>
    <xf numFmtId="0" fontId="126" fillId="14" borderId="28" xfId="0" applyFont="1" applyFill="1" applyBorder="1" applyAlignment="1">
      <alignment horizontal="center"/>
    </xf>
    <xf numFmtId="0" fontId="126" fillId="14" borderId="75" xfId="0" applyFont="1" applyFill="1" applyBorder="1" applyAlignment="1">
      <alignment horizontal="center"/>
    </xf>
    <xf numFmtId="0" fontId="207" fillId="0" borderId="1" xfId="0" applyFont="1" applyBorder="1" applyAlignment="1">
      <alignment horizontal="left"/>
    </xf>
    <xf numFmtId="0" fontId="363" fillId="0" borderId="2" xfId="0" applyFont="1" applyBorder="1"/>
    <xf numFmtId="0" fontId="363" fillId="0" borderId="3" xfId="0" applyFont="1" applyBorder="1"/>
    <xf numFmtId="0" fontId="441" fillId="0" borderId="4" xfId="0" applyFont="1" applyBorder="1"/>
    <xf numFmtId="0" fontId="441" fillId="0" borderId="5" xfId="0" applyFont="1" applyBorder="1"/>
    <xf numFmtId="0" fontId="441" fillId="0" borderId="6" xfId="0" applyFont="1" applyBorder="1"/>
    <xf numFmtId="0" fontId="355" fillId="0" borderId="4" xfId="0" applyFont="1" applyBorder="1" applyAlignment="1">
      <alignment horizontal="left" vertical="center" wrapText="1"/>
    </xf>
    <xf numFmtId="0" fontId="355" fillId="0" borderId="13" xfId="0" applyFont="1" applyBorder="1" applyAlignment="1">
      <alignment horizontal="left" vertical="center" wrapText="1"/>
    </xf>
    <xf numFmtId="49" fontId="366" fillId="78" borderId="13" xfId="0" applyNumberFormat="1" applyFont="1" applyFill="1" applyBorder="1" applyAlignment="1">
      <alignment horizontal="center"/>
    </xf>
    <xf numFmtId="49" fontId="366" fillId="78" borderId="58" xfId="0" applyNumberFormat="1" applyFont="1" applyFill="1" applyBorder="1" applyAlignment="1">
      <alignment horizontal="center"/>
    </xf>
    <xf numFmtId="49" fontId="366" fillId="78" borderId="46" xfId="0" applyNumberFormat="1" applyFont="1" applyFill="1" applyBorder="1" applyAlignment="1">
      <alignment horizontal="center"/>
    </xf>
    <xf numFmtId="49" fontId="366" fillId="78" borderId="75" xfId="0" applyNumberFormat="1" applyFont="1" applyFill="1" applyBorder="1" applyAlignment="1">
      <alignment horizontal="center"/>
    </xf>
    <xf numFmtId="49" fontId="96" fillId="63" borderId="76" xfId="0" applyNumberFormat="1" applyFont="1" applyFill="1" applyBorder="1" applyAlignment="1">
      <alignment horizontal="center"/>
    </xf>
    <xf numFmtId="49" fontId="96" fillId="63" borderId="70" xfId="0" applyNumberFormat="1" applyFont="1" applyFill="1" applyBorder="1" applyAlignment="1">
      <alignment horizontal="center"/>
    </xf>
    <xf numFmtId="49" fontId="96" fillId="63" borderId="20" xfId="0" applyNumberFormat="1" applyFont="1" applyFill="1" applyBorder="1" applyAlignment="1">
      <alignment horizontal="center"/>
    </xf>
    <xf numFmtId="49" fontId="96" fillId="63" borderId="62" xfId="0" applyNumberFormat="1" applyFont="1" applyFill="1" applyBorder="1" applyAlignment="1">
      <alignment horizontal="center"/>
    </xf>
    <xf numFmtId="49" fontId="96" fillId="63" borderId="23" xfId="0" applyNumberFormat="1" applyFont="1" applyFill="1" applyBorder="1" applyAlignment="1">
      <alignment horizontal="center"/>
    </xf>
    <xf numFmtId="49" fontId="96" fillId="63" borderId="69" xfId="0" applyNumberFormat="1" applyFont="1" applyFill="1" applyBorder="1" applyAlignment="1">
      <alignment horizontal="center"/>
    </xf>
    <xf numFmtId="49" fontId="33" fillId="63" borderId="70" xfId="0" applyNumberFormat="1" applyFont="1" applyFill="1" applyBorder="1" applyAlignment="1">
      <alignment horizontal="center"/>
    </xf>
    <xf numFmtId="49" fontId="33" fillId="63" borderId="76" xfId="0" applyNumberFormat="1" applyFont="1" applyFill="1" applyBorder="1" applyAlignment="1">
      <alignment horizontal="center"/>
    </xf>
    <xf numFmtId="49" fontId="33" fillId="63" borderId="71" xfId="0" applyNumberFormat="1" applyFont="1" applyFill="1" applyBorder="1" applyAlignment="1">
      <alignment horizontal="center"/>
    </xf>
    <xf numFmtId="49" fontId="33" fillId="63" borderId="62" xfId="0" applyNumberFormat="1" applyFont="1" applyFill="1" applyBorder="1" applyAlignment="1">
      <alignment horizontal="center"/>
    </xf>
    <xf numFmtId="49" fontId="33" fillId="63" borderId="20" xfId="0" applyNumberFormat="1" applyFont="1" applyFill="1" applyBorder="1" applyAlignment="1">
      <alignment horizontal="center"/>
    </xf>
    <xf numFmtId="49" fontId="33" fillId="63" borderId="21" xfId="0" applyNumberFormat="1" applyFont="1" applyFill="1" applyBorder="1" applyAlignment="1">
      <alignment horizontal="center"/>
    </xf>
    <xf numFmtId="49" fontId="33" fillId="0" borderId="69" xfId="0" applyNumberFormat="1" applyFont="1" applyBorder="1" applyAlignment="1">
      <alignment horizontal="center"/>
    </xf>
    <xf numFmtId="49" fontId="33" fillId="0" borderId="23" xfId="0" applyNumberFormat="1" applyFont="1" applyBorder="1" applyAlignment="1">
      <alignment horizontal="center"/>
    </xf>
    <xf numFmtId="49" fontId="33" fillId="0" borderId="24" xfId="0" applyNumberFormat="1" applyFont="1" applyBorder="1" applyAlignment="1">
      <alignment horizontal="center"/>
    </xf>
    <xf numFmtId="49" fontId="33" fillId="0" borderId="38" xfId="0" applyNumberFormat="1" applyFont="1" applyBorder="1" applyAlignment="1">
      <alignment horizontal="center"/>
    </xf>
    <xf numFmtId="49" fontId="33" fillId="0" borderId="64" xfId="0" applyNumberFormat="1" applyFont="1" applyBorder="1" applyAlignment="1">
      <alignment horizontal="center"/>
    </xf>
    <xf numFmtId="49" fontId="33" fillId="0" borderId="78" xfId="0" applyNumberFormat="1" applyFont="1" applyBorder="1" applyAlignment="1">
      <alignment horizontal="center"/>
    </xf>
    <xf numFmtId="49" fontId="33" fillId="0" borderId="41" xfId="0" applyNumberFormat="1" applyFont="1" applyBorder="1" applyAlignment="1">
      <alignment horizontal="center"/>
    </xf>
    <xf numFmtId="49" fontId="416" fillId="2" borderId="15" xfId="0" applyNumberFormat="1" applyFont="1" applyFill="1" applyBorder="1" applyAlignment="1">
      <alignment horizontal="center"/>
    </xf>
    <xf numFmtId="49" fontId="416" fillId="2" borderId="10" xfId="0" applyNumberFormat="1" applyFont="1" applyFill="1" applyBorder="1" applyAlignment="1">
      <alignment horizontal="center"/>
    </xf>
    <xf numFmtId="49" fontId="416" fillId="2" borderId="12" xfId="0" applyNumberFormat="1" applyFont="1" applyFill="1" applyBorder="1" applyAlignment="1">
      <alignment horizontal="center"/>
    </xf>
    <xf numFmtId="0" fontId="410" fillId="0" borderId="0" xfId="0" applyFont="1" applyAlignment="1">
      <alignment horizontal="center" vertical="top" wrapText="1"/>
    </xf>
    <xf numFmtId="0" fontId="442" fillId="0" borderId="0" xfId="0" applyFont="1"/>
    <xf numFmtId="0" fontId="443" fillId="0" borderId="0" xfId="0" applyFont="1" applyAlignment="1">
      <alignment horizontal="center"/>
    </xf>
    <xf numFmtId="0" fontId="443" fillId="0" borderId="0" xfId="0" applyFont="1"/>
    <xf numFmtId="0" fontId="39" fillId="86" borderId="17" xfId="0" applyFont="1" applyFill="1" applyBorder="1" applyAlignment="1">
      <alignment horizontal="left" vertical="center" wrapText="1"/>
    </xf>
    <xf numFmtId="0" fontId="339" fillId="11" borderId="19" xfId="0" applyFont="1" applyFill="1" applyBorder="1" applyAlignment="1">
      <alignment horizontal="center" vertical="center" wrapText="1"/>
    </xf>
    <xf numFmtId="0" fontId="256" fillId="0" borderId="52" xfId="0" applyFont="1" applyBorder="1" applyAlignment="1">
      <alignment horizontal="center"/>
    </xf>
    <xf numFmtId="0" fontId="105" fillId="22" borderId="35" xfId="0" applyFont="1" applyFill="1" applyBorder="1" applyAlignment="1">
      <alignment horizontal="left" vertical="top" wrapText="1"/>
    </xf>
    <xf numFmtId="0" fontId="99" fillId="25" borderId="47" xfId="0" applyFont="1" applyFill="1" applyBorder="1" applyAlignment="1">
      <alignment horizontal="left" vertical="top" wrapText="1"/>
    </xf>
    <xf numFmtId="0" fontId="99" fillId="25" borderId="48" xfId="0" applyFont="1" applyFill="1" applyBorder="1" applyAlignment="1">
      <alignment horizontal="left" vertical="top" wrapText="1"/>
    </xf>
    <xf numFmtId="0" fontId="99" fillId="25" borderId="49" xfId="0" applyFont="1" applyFill="1" applyBorder="1" applyAlignment="1">
      <alignment horizontal="left" vertical="top" wrapText="1"/>
    </xf>
    <xf numFmtId="0" fontId="41" fillId="87" borderId="58" xfId="0" applyFont="1" applyFill="1" applyBorder="1" applyAlignment="1">
      <alignment horizontal="right" vertical="center" wrapText="1"/>
    </xf>
    <xf numFmtId="14" fontId="430" fillId="0" borderId="0" xfId="1715" applyNumberFormat="1" applyFont="1" applyAlignment="1">
      <alignment horizontal="center"/>
    </xf>
    <xf numFmtId="0" fontId="430" fillId="10" borderId="0" xfId="0" applyFont="1" applyFill="1"/>
    <xf numFmtId="1" fontId="430" fillId="10" borderId="0" xfId="0" applyNumberFormat="1" applyFont="1" applyFill="1" applyAlignment="1">
      <alignment horizontal="center"/>
    </xf>
    <xf numFmtId="49" fontId="420" fillId="0" borderId="0" xfId="1715" applyNumberFormat="1" applyFont="1" applyAlignment="1">
      <alignment horizontal="center"/>
    </xf>
    <xf numFmtId="0" fontId="430" fillId="0" borderId="0" xfId="1714" applyFont="1"/>
    <xf numFmtId="0" fontId="126" fillId="0" borderId="81" xfId="0" applyFont="1" applyBorder="1" applyAlignment="1">
      <alignment horizontal="left"/>
    </xf>
    <xf numFmtId="0" fontId="444" fillId="10" borderId="0" xfId="0" applyFont="1" applyFill="1" applyAlignment="1">
      <alignment horizontal="center"/>
    </xf>
    <xf numFmtId="0" fontId="444" fillId="10" borderId="0" xfId="1715" applyFont="1" applyFill="1" applyAlignment="1">
      <alignment horizontal="center"/>
    </xf>
    <xf numFmtId="0" fontId="296" fillId="0" borderId="0" xfId="0" applyFont="1" applyAlignment="1">
      <alignment horizontal="center"/>
    </xf>
    <xf numFmtId="164" fontId="296" fillId="0" borderId="0" xfId="0" applyNumberFormat="1" applyFont="1" applyAlignment="1">
      <alignment horizontal="center"/>
    </xf>
    <xf numFmtId="0" fontId="34" fillId="5" borderId="38" xfId="0" applyFont="1" applyFill="1" applyBorder="1" applyAlignment="1">
      <alignment horizontal="center"/>
    </xf>
    <xf numFmtId="0" fontId="89" fillId="0" borderId="4" xfId="0" applyFont="1" applyBorder="1" applyAlignment="1">
      <alignment vertical="center"/>
    </xf>
    <xf numFmtId="0" fontId="122" fillId="0" borderId="4" xfId="0" applyFont="1" applyBorder="1" applyAlignment="1">
      <alignment horizontal="center" vertical="center"/>
    </xf>
    <xf numFmtId="2" fontId="24" fillId="0" borderId="59" xfId="0" applyNumberFormat="1" applyFont="1" applyBorder="1" applyAlignment="1">
      <alignment horizontal="center" vertical="center"/>
    </xf>
    <xf numFmtId="2" fontId="24" fillId="0" borderId="73" xfId="0" applyNumberFormat="1" applyFont="1" applyBorder="1" applyAlignment="1">
      <alignment horizontal="center" vertical="center"/>
    </xf>
    <xf numFmtId="0" fontId="0" fillId="16" borderId="59" xfId="0" applyFill="1" applyBorder="1" applyAlignment="1">
      <alignment horizontal="center" vertical="center"/>
    </xf>
    <xf numFmtId="2" fontId="24" fillId="46" borderId="17" xfId="0" applyNumberFormat="1" applyFont="1" applyFill="1" applyBorder="1" applyAlignment="1">
      <alignment horizontal="center" vertical="center"/>
    </xf>
    <xf numFmtId="2" fontId="34" fillId="46" borderId="17" xfId="0" applyNumberFormat="1" applyFont="1" applyFill="1" applyBorder="1" applyAlignment="1">
      <alignment horizontal="center" vertical="center"/>
    </xf>
    <xf numFmtId="1" fontId="421" fillId="8" borderId="0" xfId="1715" applyNumberFormat="1" applyFont="1" applyFill="1" applyAlignment="1">
      <alignment horizontal="center"/>
    </xf>
    <xf numFmtId="14" fontId="422" fillId="0" borderId="0" xfId="0" applyNumberFormat="1" applyFont="1" applyAlignment="1">
      <alignment horizontal="center"/>
    </xf>
    <xf numFmtId="0" fontId="126" fillId="5" borderId="76" xfId="0" applyFont="1" applyFill="1" applyBorder="1" applyAlignment="1">
      <alignment horizontal="center"/>
    </xf>
    <xf numFmtId="0" fontId="108" fillId="2" borderId="10" xfId="0" applyFont="1" applyFill="1" applyBorder="1" applyAlignment="1">
      <alignment horizontal="center" vertical="center"/>
    </xf>
    <xf numFmtId="16" fontId="247" fillId="2" borderId="12" xfId="0" applyNumberFormat="1" applyFont="1" applyFill="1" applyBorder="1" applyAlignment="1">
      <alignment horizontal="left" vertical="center"/>
    </xf>
    <xf numFmtId="0" fontId="108" fillId="2" borderId="11" xfId="0" applyFont="1" applyFill="1" applyBorder="1" applyAlignment="1">
      <alignment horizontal="center" vertical="center"/>
    </xf>
    <xf numFmtId="0" fontId="108" fillId="44" borderId="10" xfId="0" applyFont="1" applyFill="1" applyBorder="1" applyAlignment="1">
      <alignment horizontal="center" vertical="center"/>
    </xf>
    <xf numFmtId="49" fontId="419" fillId="0" borderId="0" xfId="1715" applyNumberFormat="1" applyFont="1" applyAlignment="1">
      <alignment horizontal="left"/>
    </xf>
    <xf numFmtId="0" fontId="34" fillId="28" borderId="5" xfId="0" applyFont="1" applyFill="1" applyBorder="1" applyAlignment="1">
      <alignment horizontal="center"/>
    </xf>
    <xf numFmtId="0" fontId="24" fillId="0" borderId="42" xfId="0" applyFont="1" applyBorder="1" applyAlignment="1">
      <alignment horizontal="center"/>
    </xf>
    <xf numFmtId="0" fontId="34" fillId="28" borderId="24" xfId="0" applyFont="1" applyFill="1" applyBorder="1" applyAlignment="1">
      <alignment horizontal="center"/>
    </xf>
    <xf numFmtId="0" fontId="419" fillId="0" borderId="13" xfId="0" applyFont="1" applyBorder="1" applyAlignment="1">
      <alignment horizontal="center"/>
    </xf>
    <xf numFmtId="0" fontId="24" fillId="0" borderId="24" xfId="0" applyFont="1" applyBorder="1" applyAlignment="1">
      <alignment horizontal="center"/>
    </xf>
    <xf numFmtId="0" fontId="24" fillId="0" borderId="74" xfId="0" applyFont="1" applyBorder="1" applyAlignment="1">
      <alignment horizontal="center"/>
    </xf>
    <xf numFmtId="0" fontId="24" fillId="0" borderId="47" xfId="0" applyFont="1" applyBorder="1" applyAlignment="1">
      <alignment horizontal="center" vertical="center"/>
    </xf>
    <xf numFmtId="0" fontId="24" fillId="5" borderId="24" xfId="0" applyFont="1" applyFill="1" applyBorder="1" applyAlignment="1">
      <alignment horizontal="center"/>
    </xf>
    <xf numFmtId="0" fontId="24" fillId="5" borderId="47" xfId="0" applyFont="1" applyFill="1" applyBorder="1" applyAlignment="1">
      <alignment horizontal="center" vertical="center"/>
    </xf>
    <xf numFmtId="0" fontId="24" fillId="0" borderId="72" xfId="0" applyFont="1" applyBorder="1" applyAlignment="1">
      <alignment horizontal="center"/>
    </xf>
    <xf numFmtId="0" fontId="119" fillId="0" borderId="46" xfId="0" applyFont="1" applyBorder="1" applyAlignment="1">
      <alignment horizontal="center"/>
    </xf>
    <xf numFmtId="0" fontId="119" fillId="0" borderId="42" xfId="0" applyFont="1" applyBorder="1" applyAlignment="1">
      <alignment horizontal="center"/>
    </xf>
    <xf numFmtId="0" fontId="24" fillId="0" borderId="37" xfId="0" applyFont="1" applyBorder="1" applyAlignment="1">
      <alignment horizontal="center"/>
    </xf>
    <xf numFmtId="0" fontId="247" fillId="2" borderId="0" xfId="0" applyFont="1" applyFill="1" applyAlignment="1">
      <alignment horizontal="center" vertical="center"/>
    </xf>
    <xf numFmtId="0" fontId="34" fillId="2" borderId="17" xfId="0" applyFont="1" applyFill="1" applyBorder="1" applyAlignment="1">
      <alignment horizontal="center" vertical="center"/>
    </xf>
    <xf numFmtId="0" fontId="24" fillId="28" borderId="24" xfId="0" applyFont="1" applyFill="1" applyBorder="1" applyAlignment="1">
      <alignment horizontal="center"/>
    </xf>
    <xf numFmtId="0" fontId="24" fillId="28" borderId="47" xfId="0" applyFont="1" applyFill="1" applyBorder="1" applyAlignment="1">
      <alignment horizontal="center" vertical="center"/>
    </xf>
    <xf numFmtId="0" fontId="24" fillId="5" borderId="56" xfId="0" applyFont="1" applyFill="1" applyBorder="1" applyAlignment="1">
      <alignment horizontal="center"/>
    </xf>
    <xf numFmtId="0" fontId="24" fillId="0" borderId="71" xfId="0" applyFont="1" applyBorder="1" applyAlignment="1">
      <alignment horizontal="center"/>
    </xf>
    <xf numFmtId="0" fontId="24" fillId="0" borderId="56" xfId="0" applyFont="1" applyBorder="1" applyAlignment="1">
      <alignment horizontal="center"/>
    </xf>
    <xf numFmtId="0" fontId="310" fillId="0" borderId="6" xfId="0" applyFont="1" applyBorder="1" applyAlignment="1">
      <alignment horizontal="center"/>
    </xf>
    <xf numFmtId="0" fontId="126" fillId="0" borderId="27" xfId="0" applyFont="1" applyBorder="1" applyAlignment="1">
      <alignment horizontal="center"/>
    </xf>
    <xf numFmtId="1" fontId="310" fillId="0" borderId="4" xfId="0" applyNumberFormat="1" applyFont="1" applyBorder="1" applyAlignment="1">
      <alignment horizontal="center"/>
    </xf>
    <xf numFmtId="1" fontId="310" fillId="0" borderId="9" xfId="0" applyNumberFormat="1" applyFont="1" applyBorder="1" applyAlignment="1">
      <alignment horizontal="center"/>
    </xf>
    <xf numFmtId="0" fontId="310" fillId="0" borderId="15" xfId="0" applyFont="1" applyBorder="1" applyAlignment="1">
      <alignment horizontal="center"/>
    </xf>
    <xf numFmtId="0" fontId="310" fillId="0" borderId="10" xfId="0" applyFont="1" applyBorder="1" applyAlignment="1">
      <alignment horizontal="center"/>
    </xf>
    <xf numFmtId="0" fontId="34" fillId="28" borderId="29" xfId="0" applyFont="1" applyFill="1" applyBorder="1" applyAlignment="1">
      <alignment horizontal="center"/>
    </xf>
    <xf numFmtId="0" fontId="119" fillId="5" borderId="2" xfId="0" applyFont="1" applyFill="1" applyBorder="1" applyAlignment="1">
      <alignment horizontal="center"/>
    </xf>
    <xf numFmtId="0" fontId="24" fillId="5" borderId="75" xfId="0" applyFont="1" applyFill="1" applyBorder="1" applyAlignment="1">
      <alignment horizontal="center" vertical="center"/>
    </xf>
    <xf numFmtId="0" fontId="119" fillId="5" borderId="76" xfId="0" applyFont="1" applyFill="1" applyBorder="1" applyAlignment="1">
      <alignment horizontal="center"/>
    </xf>
    <xf numFmtId="1" fontId="24" fillId="0" borderId="18" xfId="0" applyNumberFormat="1" applyFont="1" applyBorder="1" applyAlignment="1">
      <alignment horizontal="center" vertical="center"/>
    </xf>
    <xf numFmtId="0" fontId="34" fillId="0" borderId="79" xfId="0" applyFont="1" applyBorder="1" applyAlignment="1">
      <alignment horizontal="center" vertical="center"/>
    </xf>
    <xf numFmtId="0" fontId="24" fillId="0" borderId="79" xfId="0" applyFont="1" applyBorder="1" applyAlignment="1">
      <alignment vertical="center"/>
    </xf>
    <xf numFmtId="0" fontId="24" fillId="0" borderId="79" xfId="0" applyFont="1" applyBorder="1" applyAlignment="1">
      <alignment horizontal="center" vertical="center"/>
    </xf>
    <xf numFmtId="0" fontId="126" fillId="0" borderId="79" xfId="0" applyFont="1" applyBorder="1" applyAlignment="1">
      <alignment horizontal="center" vertical="center"/>
    </xf>
    <xf numFmtId="49" fontId="24" fillId="0" borderId="79" xfId="0" applyNumberFormat="1" applyFont="1" applyBorder="1" applyAlignment="1">
      <alignment horizontal="center" vertical="center"/>
    </xf>
    <xf numFmtId="9" fontId="24" fillId="0" borderId="79" xfId="1713" applyFont="1" applyFill="1" applyBorder="1" applyAlignment="1">
      <alignment horizontal="center" vertical="center"/>
    </xf>
    <xf numFmtId="2" fontId="24" fillId="46" borderId="79" xfId="0" applyNumberFormat="1" applyFont="1" applyFill="1" applyBorder="1" applyAlignment="1">
      <alignment horizontal="center" vertical="center"/>
    </xf>
    <xf numFmtId="2" fontId="34" fillId="46" borderId="79" xfId="0" applyNumberFormat="1" applyFont="1" applyFill="1" applyBorder="1" applyAlignment="1">
      <alignment horizontal="center" vertical="center"/>
    </xf>
    <xf numFmtId="166" fontId="24" fillId="0" borderId="79" xfId="0" applyNumberFormat="1" applyFont="1" applyBorder="1" applyAlignment="1">
      <alignment horizontal="center" vertical="center"/>
    </xf>
    <xf numFmtId="0" fontId="34" fillId="0" borderId="79" xfId="0" applyFont="1" applyBorder="1" applyAlignment="1">
      <alignment horizontal="left" vertical="center"/>
    </xf>
    <xf numFmtId="0" fontId="34" fillId="31" borderId="15" xfId="0" applyFont="1" applyFill="1" applyBorder="1" applyAlignment="1">
      <alignment horizontal="center" vertical="center"/>
    </xf>
    <xf numFmtId="0" fontId="24" fillId="31" borderId="12" xfId="0" applyFont="1" applyFill="1" applyBorder="1" applyAlignment="1">
      <alignment vertical="center"/>
    </xf>
    <xf numFmtId="0" fontId="24" fillId="31" borderId="67" xfId="0" applyFont="1" applyFill="1" applyBorder="1" applyAlignment="1">
      <alignment horizontal="center" vertical="center"/>
    </xf>
    <xf numFmtId="0" fontId="126" fillId="31" borderId="12" xfId="0" applyFont="1" applyFill="1" applyBorder="1" applyAlignment="1">
      <alignment horizontal="center" vertical="center"/>
    </xf>
    <xf numFmtId="0" fontId="34" fillId="31" borderId="12" xfId="0" applyFont="1" applyFill="1" applyBorder="1" applyAlignment="1">
      <alignment horizontal="center" vertical="center"/>
    </xf>
    <xf numFmtId="49" fontId="24" fillId="31" borderId="67" xfId="0" applyNumberFormat="1" applyFont="1" applyFill="1" applyBorder="1" applyAlignment="1">
      <alignment horizontal="center" vertical="center"/>
    </xf>
    <xf numFmtId="9" fontId="24" fillId="31" borderId="68" xfId="1713" applyFont="1" applyFill="1" applyBorder="1" applyAlignment="1">
      <alignment horizontal="center" vertical="center"/>
    </xf>
    <xf numFmtId="2" fontId="24" fillId="31" borderId="12" xfId="0" applyNumberFormat="1" applyFont="1" applyFill="1" applyBorder="1" applyAlignment="1">
      <alignment horizontal="center" vertical="center"/>
    </xf>
    <xf numFmtId="2" fontId="24" fillId="31" borderId="67" xfId="0" applyNumberFormat="1" applyFont="1" applyFill="1" applyBorder="1" applyAlignment="1">
      <alignment horizontal="center" vertical="center"/>
    </xf>
    <xf numFmtId="2" fontId="24" fillId="31" borderId="68" xfId="0" applyNumberFormat="1" applyFont="1" applyFill="1" applyBorder="1" applyAlignment="1">
      <alignment horizontal="center" vertical="center"/>
    </xf>
    <xf numFmtId="2" fontId="34" fillId="31" borderId="12" xfId="0" applyNumberFormat="1" applyFont="1" applyFill="1" applyBorder="1" applyAlignment="1">
      <alignment horizontal="center" vertical="center"/>
    </xf>
    <xf numFmtId="166" fontId="24" fillId="31" borderId="66" xfId="0" applyNumberFormat="1" applyFont="1" applyFill="1" applyBorder="1" applyAlignment="1">
      <alignment horizontal="center" vertical="center"/>
    </xf>
    <xf numFmtId="1" fontId="24" fillId="31" borderId="66" xfId="0" applyNumberFormat="1" applyFont="1" applyFill="1" applyBorder="1" applyAlignment="1">
      <alignment horizontal="center" vertical="center"/>
    </xf>
    <xf numFmtId="0" fontId="34" fillId="31" borderId="77" xfId="0" applyFont="1" applyFill="1" applyBorder="1" applyAlignment="1">
      <alignment horizontal="left" vertical="center"/>
    </xf>
    <xf numFmtId="0" fontId="436" fillId="28" borderId="15" xfId="0" applyFont="1" applyFill="1" applyBorder="1" applyAlignment="1">
      <alignment horizontal="left" vertical="center"/>
    </xf>
    <xf numFmtId="0" fontId="310" fillId="28" borderId="2" xfId="0" applyFont="1" applyFill="1" applyBorder="1"/>
    <xf numFmtId="0" fontId="34" fillId="28" borderId="5" xfId="0" applyFont="1" applyFill="1" applyBorder="1"/>
    <xf numFmtId="0" fontId="34" fillId="28" borderId="5" xfId="1" applyFont="1" applyFill="1" applyBorder="1"/>
    <xf numFmtId="0" fontId="34" fillId="28" borderId="0" xfId="0" applyFont="1" applyFill="1"/>
    <xf numFmtId="0" fontId="310" fillId="28" borderId="7" xfId="0" applyFont="1" applyFill="1" applyBorder="1" applyAlignment="1">
      <alignment horizontal="left" vertical="center"/>
    </xf>
    <xf numFmtId="0" fontId="310" fillId="28" borderId="2" xfId="0" applyFont="1" applyFill="1" applyBorder="1" applyAlignment="1">
      <alignment horizontal="left"/>
    </xf>
    <xf numFmtId="0" fontId="310" fillId="28" borderId="13" xfId="0" applyFont="1" applyFill="1" applyBorder="1"/>
    <xf numFmtId="0" fontId="34" fillId="28" borderId="4" xfId="0" applyFont="1" applyFill="1" applyBorder="1" applyAlignment="1">
      <alignment horizontal="left"/>
    </xf>
    <xf numFmtId="0" fontId="310" fillId="28" borderId="7" xfId="1" applyFont="1" applyFill="1" applyBorder="1"/>
    <xf numFmtId="0" fontId="310" fillId="28" borderId="0" xfId="0" applyFont="1" applyFill="1"/>
    <xf numFmtId="0" fontId="126" fillId="28" borderId="7" xfId="0" applyFont="1" applyFill="1" applyBorder="1" applyAlignment="1">
      <alignment horizontal="left"/>
    </xf>
    <xf numFmtId="0" fontId="119" fillId="5" borderId="42" xfId="0" applyFont="1" applyFill="1" applyBorder="1" applyAlignment="1">
      <alignment horizontal="center"/>
    </xf>
    <xf numFmtId="0" fontId="118" fillId="5" borderId="42" xfId="0" applyFont="1" applyFill="1" applyBorder="1" applyAlignment="1">
      <alignment horizontal="center" vertical="center"/>
    </xf>
    <xf numFmtId="16" fontId="157" fillId="54" borderId="7" xfId="0" applyNumberFormat="1" applyFont="1" applyFill="1" applyBorder="1" applyAlignment="1">
      <alignment horizontal="left"/>
    </xf>
    <xf numFmtId="16" fontId="157" fillId="13" borderId="7" xfId="0" applyNumberFormat="1" applyFont="1" applyFill="1" applyBorder="1"/>
    <xf numFmtId="16" fontId="238" fillId="2" borderId="7" xfId="0" applyNumberFormat="1" applyFont="1" applyFill="1" applyBorder="1" applyAlignment="1">
      <alignment horizontal="left"/>
    </xf>
    <xf numFmtId="0" fontId="356" fillId="13" borderId="9" xfId="0" applyFont="1" applyFill="1" applyBorder="1"/>
    <xf numFmtId="0" fontId="356" fillId="13" borderId="8" xfId="1" applyFont="1" applyFill="1" applyBorder="1"/>
    <xf numFmtId="0" fontId="118" fillId="0" borderId="42" xfId="0" applyFont="1" applyBorder="1" applyAlignment="1">
      <alignment horizontal="center" vertical="center"/>
    </xf>
    <xf numFmtId="0" fontId="142" fillId="0" borderId="0" xfId="0" applyFont="1"/>
    <xf numFmtId="0" fontId="142" fillId="0" borderId="0" xfId="0" applyFont="1" applyAlignment="1">
      <alignment horizontal="left"/>
    </xf>
    <xf numFmtId="0" fontId="118" fillId="0" borderId="56" xfId="0" applyFont="1" applyBorder="1" applyAlignment="1">
      <alignment horizontal="center" vertical="center"/>
    </xf>
    <xf numFmtId="0" fontId="34" fillId="5" borderId="6" xfId="0" applyFont="1" applyFill="1" applyBorder="1" applyAlignment="1">
      <alignment horizontal="center"/>
    </xf>
    <xf numFmtId="49" fontId="171" fillId="91" borderId="8" xfId="0" applyNumberFormat="1" applyFont="1" applyFill="1" applyBorder="1" applyAlignment="1">
      <alignment horizontal="center" vertical="center"/>
    </xf>
    <xf numFmtId="49" fontId="171" fillId="91" borderId="64" xfId="0" applyNumberFormat="1" applyFont="1" applyFill="1" applyBorder="1" applyAlignment="1">
      <alignment horizontal="center" vertical="center"/>
    </xf>
    <xf numFmtId="49" fontId="171" fillId="91" borderId="45" xfId="0" applyNumberFormat="1" applyFont="1" applyFill="1" applyBorder="1" applyAlignment="1">
      <alignment horizontal="center" vertical="center"/>
    </xf>
    <xf numFmtId="0" fontId="174" fillId="91" borderId="39" xfId="0" applyFont="1" applyFill="1" applyBorder="1" applyAlignment="1">
      <alignment horizontal="left" vertical="center"/>
    </xf>
    <xf numFmtId="49" fontId="171" fillId="91" borderId="14" xfId="0" applyNumberFormat="1" applyFont="1" applyFill="1" applyBorder="1" applyAlignment="1">
      <alignment horizontal="center" vertical="center"/>
    </xf>
    <xf numFmtId="49" fontId="171" fillId="91" borderId="46" xfId="0" applyNumberFormat="1" applyFont="1" applyFill="1" applyBorder="1" applyAlignment="1">
      <alignment horizontal="center" vertical="center"/>
    </xf>
    <xf numFmtId="0" fontId="174" fillId="91" borderId="44" xfId="0" applyFont="1" applyFill="1" applyBorder="1" applyAlignment="1">
      <alignment horizontal="left" vertical="center"/>
    </xf>
    <xf numFmtId="49" fontId="171" fillId="91" borderId="44" xfId="0" applyNumberFormat="1" applyFont="1" applyFill="1" applyBorder="1" applyAlignment="1">
      <alignment horizontal="center" vertical="center"/>
    </xf>
    <xf numFmtId="49" fontId="171" fillId="91" borderId="10" xfId="0" applyNumberFormat="1" applyFont="1" applyFill="1" applyBorder="1" applyAlignment="1">
      <alignment horizontal="center" vertical="center"/>
    </xf>
    <xf numFmtId="49" fontId="171" fillId="2" borderId="10" xfId="0" applyNumberFormat="1" applyFont="1" applyFill="1" applyBorder="1" applyAlignment="1">
      <alignment horizontal="center"/>
    </xf>
    <xf numFmtId="49" fontId="171" fillId="2" borderId="7" xfId="0" applyNumberFormat="1" applyFont="1" applyFill="1" applyBorder="1" applyAlignment="1">
      <alignment horizontal="center"/>
    </xf>
    <xf numFmtId="0" fontId="165" fillId="2" borderId="8" xfId="0" applyFont="1" applyFill="1" applyBorder="1"/>
    <xf numFmtId="49" fontId="171" fillId="2" borderId="8" xfId="0" applyNumberFormat="1" applyFont="1" applyFill="1" applyBorder="1" applyAlignment="1">
      <alignment horizontal="center"/>
    </xf>
    <xf numFmtId="49" fontId="171" fillId="91" borderId="5" xfId="0" applyNumberFormat="1" applyFont="1" applyFill="1" applyBorder="1" applyAlignment="1">
      <alignment horizontal="center"/>
    </xf>
    <xf numFmtId="49" fontId="171" fillId="2" borderId="15" xfId="0" applyNumberFormat="1" applyFont="1" applyFill="1" applyBorder="1" applyAlignment="1">
      <alignment horizontal="center" vertical="center"/>
    </xf>
    <xf numFmtId="0" fontId="434" fillId="9" borderId="17" xfId="0" applyFont="1" applyFill="1" applyBorder="1" applyAlignment="1">
      <alignment horizontal="right" vertical="center" wrapText="1"/>
    </xf>
    <xf numFmtId="0" fontId="434" fillId="9" borderId="17" xfId="0" applyFont="1" applyFill="1" applyBorder="1" applyAlignment="1">
      <alignment horizontal="left" vertical="top" wrapText="1"/>
    </xf>
    <xf numFmtId="0" fontId="434" fillId="9" borderId="17" xfId="0" applyFont="1" applyFill="1" applyBorder="1" applyAlignment="1">
      <alignment horizontal="left" vertical="center" wrapText="1"/>
    </xf>
    <xf numFmtId="0" fontId="126" fillId="0" borderId="76" xfId="0" applyFont="1" applyBorder="1"/>
    <xf numFmtId="0" fontId="34" fillId="0" borderId="28" xfId="0" applyFont="1" applyBorder="1"/>
    <xf numFmtId="0" fontId="99" fillId="92" borderId="17" xfId="0" applyFont="1" applyFill="1" applyBorder="1" applyAlignment="1">
      <alignment horizontal="right" vertical="center" wrapText="1"/>
    </xf>
    <xf numFmtId="0" fontId="99" fillId="92" borderId="17" xfId="0" applyFont="1" applyFill="1" applyBorder="1" applyAlignment="1">
      <alignment horizontal="left" vertical="top" wrapText="1"/>
    </xf>
    <xf numFmtId="0" fontId="34" fillId="0" borderId="76" xfId="0" applyFont="1" applyBorder="1"/>
    <xf numFmtId="0" fontId="34" fillId="0" borderId="70" xfId="0" applyFont="1" applyBorder="1" applyAlignment="1">
      <alignment horizontal="center"/>
    </xf>
    <xf numFmtId="0" fontId="126" fillId="0" borderId="76" xfId="0" applyFont="1" applyBorder="1" applyAlignment="1">
      <alignment horizontal="left"/>
    </xf>
    <xf numFmtId="0" fontId="118" fillId="5" borderId="29" xfId="0" applyFont="1" applyFill="1" applyBorder="1" applyAlignment="1">
      <alignment horizontal="center" vertical="center"/>
    </xf>
    <xf numFmtId="0" fontId="126" fillId="0" borderId="71" xfId="0" applyFont="1" applyBorder="1" applyAlignment="1">
      <alignment horizontal="left"/>
    </xf>
    <xf numFmtId="0" fontId="183" fillId="34" borderId="2" xfId="0" applyFont="1" applyFill="1" applyBorder="1" applyAlignment="1">
      <alignment horizontal="left"/>
    </xf>
    <xf numFmtId="0" fontId="39" fillId="73" borderId="17" xfId="0" applyFont="1" applyFill="1" applyBorder="1" applyAlignment="1">
      <alignment horizontal="left" vertical="top" wrapText="1"/>
    </xf>
    <xf numFmtId="0" fontId="256" fillId="0" borderId="2" xfId="0" applyFont="1" applyBorder="1" applyAlignment="1">
      <alignment horizontal="center"/>
    </xf>
    <xf numFmtId="0" fontId="256" fillId="0" borderId="5" xfId="0" applyFont="1" applyBorder="1" applyAlignment="1">
      <alignment horizontal="center" vertical="top"/>
    </xf>
    <xf numFmtId="0" fontId="256" fillId="0" borderId="0" xfId="0" applyFont="1" applyAlignment="1">
      <alignment horizontal="center" vertical="top"/>
    </xf>
    <xf numFmtId="0" fontId="405" fillId="86" borderId="62" xfId="0" applyFont="1" applyFill="1" applyBorder="1" applyAlignment="1">
      <alignment horizontal="left" vertical="top" wrapText="1"/>
    </xf>
    <xf numFmtId="0" fontId="39" fillId="73" borderId="34" xfId="0" applyFont="1" applyFill="1" applyBorder="1" applyAlignment="1">
      <alignment horizontal="left" vertical="top" wrapText="1"/>
    </xf>
    <xf numFmtId="0" fontId="39" fillId="73" borderId="35" xfId="0" applyFont="1" applyFill="1" applyBorder="1" applyAlignment="1">
      <alignment horizontal="left" vertical="top" wrapText="1"/>
    </xf>
    <xf numFmtId="0" fontId="105" fillId="22" borderId="34" xfId="0" applyFont="1" applyFill="1" applyBorder="1" applyAlignment="1">
      <alignment horizontal="left" vertical="top" wrapText="1"/>
    </xf>
    <xf numFmtId="0" fontId="39" fillId="10" borderId="62" xfId="0" applyFont="1" applyFill="1" applyBorder="1" applyAlignment="1">
      <alignment horizontal="left" vertical="top" wrapText="1"/>
    </xf>
    <xf numFmtId="0" fontId="109" fillId="3" borderId="10" xfId="0" applyFont="1" applyFill="1" applyBorder="1"/>
    <xf numFmtId="0" fontId="290" fillId="0" borderId="8" xfId="1" applyFont="1" applyFill="1" applyBorder="1"/>
    <xf numFmtId="0" fontId="103" fillId="0" borderId="8" xfId="0" applyFont="1" applyBorder="1" applyAlignment="1">
      <alignment horizontal="left"/>
    </xf>
    <xf numFmtId="0" fontId="109" fillId="17" borderId="10" xfId="0" applyFont="1" applyFill="1" applyBorder="1" applyAlignment="1">
      <alignment horizontal="center" vertical="center" wrapText="1"/>
    </xf>
    <xf numFmtId="0" fontId="103" fillId="0" borderId="8" xfId="0" applyFont="1" applyBorder="1" applyAlignment="1">
      <alignment horizontal="left" vertical="center" wrapText="1"/>
    </xf>
    <xf numFmtId="1" fontId="143" fillId="2" borderId="0" xfId="0" applyNumberFormat="1" applyFont="1" applyFill="1" applyAlignment="1">
      <alignment horizontal="left"/>
    </xf>
    <xf numFmtId="0" fontId="99" fillId="92" borderId="17" xfId="0" applyFont="1" applyFill="1" applyBorder="1" applyAlignment="1">
      <alignment horizontal="left" vertical="center" wrapText="1"/>
    </xf>
    <xf numFmtId="0" fontId="39" fillId="82" borderId="17" xfId="0" applyFont="1" applyFill="1" applyBorder="1" applyAlignment="1">
      <alignment horizontal="right" vertical="center" wrapText="1"/>
    </xf>
    <xf numFmtId="0" fontId="39" fillId="93" borderId="34" xfId="0" applyFont="1" applyFill="1" applyBorder="1" applyAlignment="1">
      <alignment horizontal="left" vertical="top" wrapText="1"/>
    </xf>
    <xf numFmtId="0" fontId="39" fillId="93" borderId="17" xfId="0" applyFont="1" applyFill="1" applyBorder="1" applyAlignment="1">
      <alignment horizontal="left" vertical="top" wrapText="1"/>
    </xf>
    <xf numFmtId="0" fontId="39" fillId="93" borderId="35" xfId="0" applyFont="1" applyFill="1" applyBorder="1" applyAlignment="1">
      <alignment horizontal="left" vertical="top" wrapText="1"/>
    </xf>
    <xf numFmtId="0" fontId="39" fillId="94" borderId="17" xfId="0" applyFont="1" applyFill="1" applyBorder="1" applyAlignment="1">
      <alignment horizontal="right" vertical="center" wrapText="1"/>
    </xf>
    <xf numFmtId="0" fontId="39" fillId="94" borderId="35" xfId="0" applyFont="1" applyFill="1" applyBorder="1" applyAlignment="1">
      <alignment horizontal="left" vertical="top" wrapText="1"/>
    </xf>
    <xf numFmtId="0" fontId="39" fillId="94" borderId="17" xfId="0" applyFont="1" applyFill="1" applyBorder="1" applyAlignment="1">
      <alignment horizontal="left" vertical="top" wrapText="1"/>
    </xf>
    <xf numFmtId="0" fontId="39" fillId="94" borderId="47" xfId="0" applyFont="1" applyFill="1" applyBorder="1" applyAlignment="1">
      <alignment horizontal="left" vertical="top" wrapText="1"/>
    </xf>
    <xf numFmtId="0" fontId="39" fillId="94" borderId="48" xfId="0" applyFont="1" applyFill="1" applyBorder="1" applyAlignment="1">
      <alignment horizontal="left" vertical="top" wrapText="1"/>
    </xf>
    <xf numFmtId="0" fontId="39" fillId="94" borderId="49" xfId="0" applyFont="1" applyFill="1" applyBorder="1" applyAlignment="1">
      <alignment horizontal="left" vertical="top" wrapText="1"/>
    </xf>
    <xf numFmtId="0" fontId="425" fillId="92" borderId="10" xfId="0" applyFont="1" applyFill="1" applyBorder="1" applyAlignment="1">
      <alignment vertical="center" wrapText="1"/>
    </xf>
    <xf numFmtId="0" fontId="425" fillId="92" borderId="8" xfId="0" applyFont="1" applyFill="1" applyBorder="1" applyAlignment="1">
      <alignment vertical="center" wrapText="1"/>
    </xf>
    <xf numFmtId="0" fontId="421" fillId="8" borderId="13" xfId="0" applyFont="1" applyFill="1" applyBorder="1" applyAlignment="1">
      <alignment horizontal="left"/>
    </xf>
    <xf numFmtId="0" fontId="420" fillId="9" borderId="10" xfId="0" applyFont="1" applyFill="1" applyBorder="1" applyAlignment="1">
      <alignment vertical="center" wrapText="1"/>
    </xf>
    <xf numFmtId="0" fontId="420" fillId="9" borderId="8" xfId="0" applyFont="1" applyFill="1" applyBorder="1" applyAlignment="1">
      <alignment vertical="center" wrapText="1"/>
    </xf>
    <xf numFmtId="0" fontId="422" fillId="2" borderId="0" xfId="0" applyFont="1" applyFill="1"/>
    <xf numFmtId="0" fontId="422" fillId="63" borderId="10" xfId="0" applyFont="1" applyFill="1" applyBorder="1" applyAlignment="1">
      <alignment vertical="center"/>
    </xf>
    <xf numFmtId="164" fontId="420" fillId="0" borderId="0" xfId="1715" applyNumberFormat="1" applyFont="1" applyAlignment="1">
      <alignment horizontal="center"/>
    </xf>
    <xf numFmtId="0" fontId="420" fillId="0" borderId="0" xfId="1715" applyFont="1" applyAlignment="1">
      <alignment horizontal="center"/>
    </xf>
    <xf numFmtId="49" fontId="420" fillId="0" borderId="0" xfId="1715" applyNumberFormat="1" applyFont="1" applyAlignment="1">
      <alignment horizontal="left"/>
    </xf>
    <xf numFmtId="0" fontId="445" fillId="10" borderId="0" xfId="1715" applyFont="1" applyFill="1" applyAlignment="1">
      <alignment horizontal="center"/>
    </xf>
    <xf numFmtId="0" fontId="420" fillId="0" borderId="8" xfId="1715" applyFont="1" applyBorder="1"/>
    <xf numFmtId="0" fontId="420" fillId="0" borderId="0" xfId="1715" applyFont="1" applyAlignment="1">
      <alignment horizontal="left"/>
    </xf>
    <xf numFmtId="1" fontId="420" fillId="0" borderId="0" xfId="0" applyNumberFormat="1" applyFont="1" applyAlignment="1">
      <alignment horizontal="center"/>
    </xf>
    <xf numFmtId="0" fontId="420" fillId="0" borderId="0" xfId="0" applyFont="1"/>
    <xf numFmtId="0" fontId="420" fillId="63" borderId="10" xfId="0" applyFont="1" applyFill="1" applyBorder="1" applyAlignment="1">
      <alignment vertical="center"/>
    </xf>
    <xf numFmtId="0" fontId="421" fillId="0" borderId="18" xfId="0" applyFont="1" applyBorder="1"/>
    <xf numFmtId="0" fontId="421" fillId="0" borderId="0" xfId="1714" applyFont="1" applyAlignment="1">
      <alignment horizontal="left"/>
    </xf>
    <xf numFmtId="0" fontId="420" fillId="2" borderId="0" xfId="0" applyFont="1" applyFill="1"/>
    <xf numFmtId="0" fontId="420" fillId="2" borderId="0" xfId="0" applyFont="1" applyFill="1" applyAlignment="1">
      <alignment horizontal="center"/>
    </xf>
    <xf numFmtId="0" fontId="446" fillId="2" borderId="0" xfId="0" applyFont="1" applyFill="1" applyAlignment="1">
      <alignment horizontal="left"/>
    </xf>
    <xf numFmtId="164" fontId="421" fillId="10" borderId="0" xfId="0" applyNumberFormat="1" applyFont="1" applyFill="1" applyAlignment="1">
      <alignment horizontal="center"/>
    </xf>
    <xf numFmtId="0" fontId="421" fillId="55" borderId="7" xfId="0" applyFont="1" applyFill="1" applyBorder="1" applyAlignment="1">
      <alignment vertical="center"/>
    </xf>
    <xf numFmtId="0" fontId="421" fillId="63" borderId="10" xfId="0" applyFont="1" applyFill="1" applyBorder="1" applyAlignment="1">
      <alignment vertical="center"/>
    </xf>
    <xf numFmtId="0" fontId="420" fillId="13" borderId="79" xfId="0" applyFont="1" applyFill="1" applyBorder="1" applyAlignment="1">
      <alignment horizontal="center"/>
    </xf>
    <xf numFmtId="0" fontId="420" fillId="13" borderId="79" xfId="0" applyFont="1" applyFill="1" applyBorder="1" applyAlignment="1">
      <alignment horizontal="left"/>
    </xf>
    <xf numFmtId="1" fontId="128" fillId="0" borderId="0" xfId="0" applyNumberFormat="1" applyFont="1" applyAlignment="1">
      <alignment horizontal="left"/>
    </xf>
    <xf numFmtId="1" fontId="0" fillId="0" borderId="0" xfId="0" applyNumberFormat="1" applyAlignment="1">
      <alignment horizontal="left"/>
    </xf>
    <xf numFmtId="1" fontId="34" fillId="0" borderId="0" xfId="0" applyNumberFormat="1" applyFont="1" applyAlignment="1">
      <alignment horizontal="left"/>
    </xf>
    <xf numFmtId="1" fontId="126" fillId="0" borderId="0" xfId="0" applyNumberFormat="1" applyFont="1" applyAlignment="1">
      <alignment horizontal="left"/>
    </xf>
    <xf numFmtId="0" fontId="34" fillId="5" borderId="8" xfId="0" applyFont="1" applyFill="1" applyBorder="1"/>
    <xf numFmtId="0" fontId="34" fillId="5" borderId="23" xfId="0" applyFont="1" applyFill="1" applyBorder="1" applyAlignment="1">
      <alignment horizontal="center"/>
    </xf>
    <xf numFmtId="0" fontId="126" fillId="5" borderId="25" xfId="0" applyFont="1" applyFill="1" applyBorder="1" applyAlignment="1">
      <alignment horizontal="center"/>
    </xf>
    <xf numFmtId="0" fontId="34" fillId="2" borderId="15" xfId="0" applyFont="1" applyFill="1" applyBorder="1" applyAlignment="1">
      <alignment horizontal="center"/>
    </xf>
    <xf numFmtId="1" fontId="34" fillId="2" borderId="12" xfId="0" applyNumberFormat="1" applyFont="1" applyFill="1" applyBorder="1" applyAlignment="1">
      <alignment horizontal="center"/>
    </xf>
    <xf numFmtId="1" fontId="128" fillId="0" borderId="15" xfId="0" applyNumberFormat="1" applyFont="1" applyBorder="1" applyAlignment="1">
      <alignment horizontal="center"/>
    </xf>
    <xf numFmtId="0" fontId="34" fillId="2" borderId="10" xfId="0" applyFont="1" applyFill="1" applyBorder="1" applyAlignment="1">
      <alignment horizontal="center"/>
    </xf>
    <xf numFmtId="0" fontId="128" fillId="0" borderId="11" xfId="0" applyFont="1" applyBorder="1" applyAlignment="1">
      <alignment horizontal="center"/>
    </xf>
    <xf numFmtId="0" fontId="34" fillId="0" borderId="26" xfId="0" applyFont="1" applyBorder="1" applyAlignment="1">
      <alignment horizontal="center"/>
    </xf>
    <xf numFmtId="0" fontId="126" fillId="0" borderId="25" xfId="0" applyFont="1" applyBorder="1" applyAlignment="1">
      <alignment horizontal="center"/>
    </xf>
    <xf numFmtId="0" fontId="37" fillId="5" borderId="0" xfId="0" applyFont="1" applyFill="1"/>
    <xf numFmtId="0" fontId="34" fillId="5" borderId="0" xfId="0" applyFont="1" applyFill="1"/>
    <xf numFmtId="0" fontId="34" fillId="5" borderId="76" xfId="0" applyFont="1" applyFill="1" applyBorder="1"/>
    <xf numFmtId="0" fontId="126" fillId="5" borderId="14" xfId="0" applyFont="1" applyFill="1" applyBorder="1" applyAlignment="1">
      <alignment horizontal="center"/>
    </xf>
    <xf numFmtId="0" fontId="34" fillId="0" borderId="40" xfId="0" applyFont="1" applyBorder="1" applyAlignment="1">
      <alignment horizontal="center"/>
    </xf>
    <xf numFmtId="0" fontId="310" fillId="0" borderId="7" xfId="0" applyFont="1" applyBorder="1" applyAlignment="1">
      <alignment horizontal="left"/>
    </xf>
    <xf numFmtId="0" fontId="310" fillId="0" borderId="2" xfId="0" applyFont="1" applyBorder="1" applyAlignment="1">
      <alignment horizontal="left"/>
    </xf>
    <xf numFmtId="0" fontId="310" fillId="0" borderId="2" xfId="0" applyFont="1" applyBorder="1"/>
    <xf numFmtId="0" fontId="34" fillId="0" borderId="5" xfId="0" applyFont="1" applyBorder="1" applyAlignment="1">
      <alignment horizontal="left"/>
    </xf>
    <xf numFmtId="0" fontId="34" fillId="0" borderId="5" xfId="0" applyFont="1" applyBorder="1"/>
    <xf numFmtId="0" fontId="34" fillId="0" borderId="8" xfId="0" applyFont="1" applyBorder="1" applyAlignment="1">
      <alignment horizontal="left"/>
    </xf>
    <xf numFmtId="0" fontId="126" fillId="0" borderId="57" xfId="0" applyFont="1" applyBorder="1" applyAlignment="1">
      <alignment horizontal="center"/>
    </xf>
    <xf numFmtId="0" fontId="34" fillId="0" borderId="5" xfId="1" applyFont="1" applyFill="1" applyBorder="1"/>
    <xf numFmtId="0" fontId="310" fillId="0" borderId="13" xfId="0" applyFont="1" applyBorder="1"/>
    <xf numFmtId="0" fontId="310" fillId="0" borderId="7" xfId="0" applyFont="1" applyBorder="1" applyAlignment="1">
      <alignment horizontal="left" vertical="center"/>
    </xf>
    <xf numFmtId="0" fontId="34" fillId="0" borderId="4" xfId="0" applyFont="1" applyBorder="1" applyAlignment="1">
      <alignment horizontal="left" vertical="center"/>
    </xf>
    <xf numFmtId="0" fontId="310" fillId="0" borderId="8" xfId="0" applyFont="1" applyBorder="1" applyAlignment="1">
      <alignment horizontal="left"/>
    </xf>
    <xf numFmtId="0" fontId="310" fillId="0" borderId="7" xfId="0" applyFont="1" applyBorder="1"/>
    <xf numFmtId="0" fontId="119" fillId="0" borderId="2" xfId="0" applyFont="1" applyBorder="1" applyAlignment="1">
      <alignment horizontal="center"/>
    </xf>
    <xf numFmtId="0" fontId="119" fillId="0" borderId="56" xfId="0" applyFont="1" applyBorder="1" applyAlignment="1">
      <alignment horizontal="center"/>
    </xf>
    <xf numFmtId="0" fontId="24" fillId="0" borderId="26" xfId="0" applyFont="1" applyBorder="1" applyAlignment="1">
      <alignment horizontal="center"/>
    </xf>
    <xf numFmtId="0" fontId="310" fillId="0" borderId="57" xfId="0" applyFont="1" applyBorder="1" applyAlignment="1">
      <alignment horizontal="center"/>
    </xf>
    <xf numFmtId="0" fontId="310" fillId="0" borderId="25" xfId="0" applyFont="1" applyBorder="1" applyAlignment="1">
      <alignment horizontal="center"/>
    </xf>
    <xf numFmtId="0" fontId="24" fillId="0" borderId="40" xfId="0" applyFont="1" applyBorder="1" applyAlignment="1">
      <alignment horizontal="center"/>
    </xf>
    <xf numFmtId="0" fontId="310" fillId="0" borderId="7" xfId="1" applyFont="1" applyFill="1" applyBorder="1" applyAlignment="1">
      <alignment horizontal="left"/>
    </xf>
    <xf numFmtId="0" fontId="119" fillId="0" borderId="71" xfId="0" applyFont="1" applyBorder="1" applyAlignment="1">
      <alignment horizontal="center"/>
    </xf>
    <xf numFmtId="0" fontId="310" fillId="0" borderId="7" xfId="1" applyFont="1" applyFill="1" applyBorder="1"/>
    <xf numFmtId="0" fontId="310" fillId="0" borderId="61" xfId="0" applyFont="1" applyBorder="1" applyAlignment="1">
      <alignment horizontal="center"/>
    </xf>
    <xf numFmtId="0" fontId="34" fillId="0" borderId="9" xfId="1" applyFont="1" applyFill="1" applyBorder="1"/>
    <xf numFmtId="0" fontId="34" fillId="0" borderId="9" xfId="1" applyFont="1" applyFill="1" applyBorder="1" applyAlignment="1">
      <alignment horizontal="left"/>
    </xf>
    <xf numFmtId="0" fontId="119" fillId="0" borderId="76" xfId="0" applyFont="1" applyBorder="1" applyAlignment="1">
      <alignment horizontal="center"/>
    </xf>
    <xf numFmtId="0" fontId="310" fillId="0" borderId="8" xfId="0" applyFont="1" applyBorder="1"/>
    <xf numFmtId="0" fontId="24" fillId="0" borderId="75" xfId="0" applyFont="1" applyBorder="1" applyAlignment="1">
      <alignment horizontal="center" vertical="center"/>
    </xf>
    <xf numFmtId="0" fontId="126" fillId="0" borderId="7" xfId="0" applyFont="1" applyBorder="1"/>
    <xf numFmtId="0" fontId="126" fillId="0" borderId="7" xfId="0" applyFont="1" applyBorder="1" applyAlignment="1">
      <alignment horizontal="left"/>
    </xf>
    <xf numFmtId="0" fontId="34" fillId="0" borderId="50" xfId="0" applyFont="1" applyBorder="1" applyAlignment="1">
      <alignment horizontal="center"/>
    </xf>
    <xf numFmtId="0" fontId="126" fillId="0" borderId="8" xfId="1" applyFont="1" applyFill="1" applyBorder="1"/>
    <xf numFmtId="0" fontId="34" fillId="0" borderId="25" xfId="0" applyFont="1" applyBorder="1" applyAlignment="1">
      <alignment horizontal="center"/>
    </xf>
    <xf numFmtId="0" fontId="34" fillId="0" borderId="14" xfId="0" applyFont="1" applyBorder="1"/>
    <xf numFmtId="0" fontId="126" fillId="0" borderId="76" xfId="0" applyFont="1" applyBorder="1" applyAlignment="1">
      <alignment horizontal="center"/>
    </xf>
    <xf numFmtId="0" fontId="126" fillId="0" borderId="3" xfId="1" applyFont="1" applyFill="1" applyBorder="1"/>
    <xf numFmtId="0" fontId="34" fillId="0" borderId="6" xfId="0" applyFont="1" applyBorder="1"/>
    <xf numFmtId="0" fontId="34" fillId="0" borderId="9" xfId="0" applyFont="1" applyBorder="1" applyAlignment="1">
      <alignment horizontal="left" vertical="center"/>
    </xf>
    <xf numFmtId="0" fontId="34" fillId="0" borderId="72" xfId="0" applyFont="1" applyBorder="1" applyAlignment="1">
      <alignment horizontal="center" vertical="center"/>
    </xf>
    <xf numFmtId="0" fontId="126" fillId="0" borderId="7" xfId="1" applyFont="1" applyFill="1" applyBorder="1"/>
    <xf numFmtId="0" fontId="34" fillId="0" borderId="30" xfId="0" applyFont="1" applyBorder="1" applyAlignment="1">
      <alignment horizontal="center"/>
    </xf>
    <xf numFmtId="1" fontId="157" fillId="54" borderId="7" xfId="0" applyNumberFormat="1" applyFont="1" applyFill="1" applyBorder="1" applyAlignment="1">
      <alignment horizontal="center"/>
    </xf>
    <xf numFmtId="0" fontId="157" fillId="54" borderId="9" xfId="0" applyFont="1" applyFill="1" applyBorder="1" applyAlignment="1">
      <alignment horizontal="center"/>
    </xf>
    <xf numFmtId="0" fontId="157" fillId="54" borderId="8" xfId="0" applyFont="1" applyFill="1" applyBorder="1" applyAlignment="1">
      <alignment horizontal="center"/>
    </xf>
    <xf numFmtId="0" fontId="34" fillId="0" borderId="28" xfId="0" applyFont="1" applyBorder="1" applyAlignment="1">
      <alignment horizontal="center"/>
    </xf>
    <xf numFmtId="0" fontId="408" fillId="31" borderId="10" xfId="0" applyFont="1" applyFill="1" applyBorder="1" applyAlignment="1">
      <alignment horizontal="left" vertical="center"/>
    </xf>
    <xf numFmtId="16" fontId="409" fillId="31" borderId="12" xfId="0" applyNumberFormat="1" applyFont="1" applyFill="1" applyBorder="1" applyAlignment="1">
      <alignment horizontal="left" vertical="center"/>
    </xf>
    <xf numFmtId="0" fontId="408" fillId="31" borderId="12" xfId="0" applyFont="1" applyFill="1" applyBorder="1" applyAlignment="1">
      <alignment horizontal="center" vertical="center"/>
    </xf>
    <xf numFmtId="0" fontId="85" fillId="31" borderId="10" xfId="0" applyFont="1" applyFill="1" applyBorder="1" applyAlignment="1">
      <alignment horizontal="left" vertical="center"/>
    </xf>
    <xf numFmtId="16" fontId="121" fillId="31" borderId="12" xfId="0" applyNumberFormat="1" applyFont="1" applyFill="1" applyBorder="1" applyAlignment="1">
      <alignment horizontal="center" vertical="center"/>
    </xf>
    <xf numFmtId="0" fontId="96" fillId="31" borderId="11" xfId="0" applyFont="1" applyFill="1" applyBorder="1" applyAlignment="1">
      <alignment horizontal="center" vertical="center"/>
    </xf>
    <xf numFmtId="0" fontId="85" fillId="31" borderId="12" xfId="0" applyFont="1" applyFill="1" applyBorder="1" applyAlignment="1">
      <alignment horizontal="center" vertical="center"/>
    </xf>
    <xf numFmtId="16" fontId="121" fillId="31" borderId="15" xfId="0" applyNumberFormat="1" applyFont="1" applyFill="1" applyBorder="1" applyAlignment="1">
      <alignment horizontal="left" vertical="center"/>
    </xf>
    <xf numFmtId="0" fontId="85" fillId="31" borderId="11" xfId="0" applyFont="1" applyFill="1" applyBorder="1" applyAlignment="1">
      <alignment horizontal="center" vertical="center"/>
    </xf>
    <xf numFmtId="0" fontId="33" fillId="31" borderId="7" xfId="0" applyFont="1" applyFill="1" applyBorder="1" applyAlignment="1">
      <alignment horizontal="center"/>
    </xf>
    <xf numFmtId="0" fontId="33" fillId="31" borderId="2" xfId="0" applyFont="1" applyFill="1" applyBorder="1" applyAlignment="1">
      <alignment horizontal="center"/>
    </xf>
    <xf numFmtId="0" fontId="125" fillId="31" borderId="2" xfId="0" applyFont="1" applyFill="1" applyBorder="1" applyAlignment="1">
      <alignment horizontal="center"/>
    </xf>
    <xf numFmtId="0" fontId="33" fillId="31" borderId="1" xfId="0" applyFont="1" applyFill="1" applyBorder="1" applyAlignment="1">
      <alignment horizontal="center"/>
    </xf>
    <xf numFmtId="0" fontId="307" fillId="31" borderId="3" xfId="0" applyFont="1" applyFill="1" applyBorder="1" applyAlignment="1">
      <alignment horizontal="center"/>
    </xf>
    <xf numFmtId="0" fontId="307" fillId="31" borderId="2" xfId="0" applyFont="1" applyFill="1" applyBorder="1" applyAlignment="1">
      <alignment horizontal="center"/>
    </xf>
    <xf numFmtId="0" fontId="33" fillId="31" borderId="0" xfId="0" applyFont="1" applyFill="1" applyAlignment="1">
      <alignment horizontal="center"/>
    </xf>
    <xf numFmtId="0" fontId="307" fillId="31" borderId="14" xfId="0" applyFont="1" applyFill="1" applyBorder="1" applyAlignment="1">
      <alignment horizontal="center"/>
    </xf>
    <xf numFmtId="0" fontId="33" fillId="31" borderId="13" xfId="0" applyFont="1" applyFill="1" applyBorder="1" applyAlignment="1">
      <alignment horizontal="center"/>
    </xf>
    <xf numFmtId="0" fontId="106" fillId="31" borderId="10" xfId="0" applyFont="1" applyFill="1" applyBorder="1" applyAlignment="1">
      <alignment horizontal="center" vertical="center"/>
    </xf>
    <xf numFmtId="0" fontId="308" fillId="31" borderId="11" xfId="0" applyFont="1" applyFill="1" applyBorder="1" applyAlignment="1">
      <alignment horizontal="center" vertical="center"/>
    </xf>
    <xf numFmtId="0" fontId="85" fillId="31" borderId="10" xfId="0" applyFont="1" applyFill="1" applyBorder="1" applyAlignment="1">
      <alignment horizontal="center" vertical="center"/>
    </xf>
    <xf numFmtId="0" fontId="308" fillId="31" borderId="12" xfId="0" applyFont="1" applyFill="1" applyBorder="1" applyAlignment="1">
      <alignment horizontal="center" vertical="center"/>
    </xf>
    <xf numFmtId="0" fontId="108" fillId="31" borderId="65" xfId="1" applyFont="1" applyFill="1" applyBorder="1" applyAlignment="1">
      <alignment horizontal="center" vertical="center"/>
    </xf>
    <xf numFmtId="16" fontId="247" fillId="31" borderId="12" xfId="0" applyNumberFormat="1" applyFont="1" applyFill="1" applyBorder="1" applyAlignment="1">
      <alignment horizontal="left" vertical="center"/>
    </xf>
    <xf numFmtId="0" fontId="108" fillId="31" borderId="12" xfId="0" applyFont="1" applyFill="1" applyBorder="1" applyAlignment="1">
      <alignment horizontal="center"/>
    </xf>
    <xf numFmtId="0" fontId="108" fillId="31" borderId="10" xfId="0" applyFont="1" applyFill="1" applyBorder="1" applyAlignment="1">
      <alignment horizontal="center" vertical="center"/>
    </xf>
    <xf numFmtId="0" fontId="108" fillId="31" borderId="11" xfId="0" applyFont="1" applyFill="1" applyBorder="1" applyAlignment="1">
      <alignment horizontal="center" vertical="center"/>
    </xf>
    <xf numFmtId="16" fontId="437" fillId="31" borderId="15" xfId="0" applyNumberFormat="1" applyFont="1" applyFill="1" applyBorder="1" applyAlignment="1">
      <alignment horizontal="left" vertical="center"/>
    </xf>
    <xf numFmtId="0" fontId="436" fillId="31" borderId="11" xfId="0" applyFont="1" applyFill="1" applyBorder="1" applyAlignment="1">
      <alignment horizontal="center" vertical="center"/>
    </xf>
    <xf numFmtId="0" fontId="33" fillId="31" borderId="12" xfId="0" applyFont="1" applyFill="1" applyBorder="1" applyAlignment="1">
      <alignment horizontal="center"/>
    </xf>
    <xf numFmtId="0" fontId="307" fillId="31" borderId="11" xfId="0" applyFont="1" applyFill="1" applyBorder="1" applyAlignment="1">
      <alignment horizontal="center"/>
    </xf>
    <xf numFmtId="0" fontId="33" fillId="31" borderId="10" xfId="0" applyFont="1" applyFill="1" applyBorder="1" applyAlignment="1">
      <alignment horizontal="center"/>
    </xf>
    <xf numFmtId="0" fontId="307" fillId="31" borderId="12" xfId="0" applyFont="1" applyFill="1" applyBorder="1" applyAlignment="1">
      <alignment horizontal="center"/>
    </xf>
    <xf numFmtId="1" fontId="438" fillId="31" borderId="10" xfId="0" applyNumberFormat="1" applyFont="1" applyFill="1" applyBorder="1" applyAlignment="1">
      <alignment horizontal="center"/>
    </xf>
    <xf numFmtId="1" fontId="438" fillId="31" borderId="12" xfId="0" applyNumberFormat="1" applyFont="1" applyFill="1" applyBorder="1" applyAlignment="1">
      <alignment horizontal="center" vertical="center"/>
    </xf>
    <xf numFmtId="1" fontId="438" fillId="31" borderId="11" xfId="0" applyNumberFormat="1" applyFont="1" applyFill="1" applyBorder="1" applyAlignment="1">
      <alignment horizontal="center" vertical="center"/>
    </xf>
    <xf numFmtId="0" fontId="438" fillId="31" borderId="7" xfId="0" applyFont="1" applyFill="1" applyBorder="1" applyAlignment="1">
      <alignment horizontal="center"/>
    </xf>
    <xf numFmtId="1" fontId="438" fillId="31" borderId="15" xfId="0" applyNumberFormat="1" applyFont="1" applyFill="1" applyBorder="1" applyAlignment="1">
      <alignment horizontal="center" vertical="center"/>
    </xf>
    <xf numFmtId="16" fontId="247" fillId="31" borderId="15" xfId="0" applyNumberFormat="1" applyFont="1" applyFill="1" applyBorder="1" applyAlignment="1">
      <alignment horizontal="left" vertical="center"/>
    </xf>
    <xf numFmtId="0" fontId="34" fillId="31" borderId="11" xfId="0" applyFont="1" applyFill="1" applyBorder="1" applyAlignment="1">
      <alignment horizontal="center" vertical="center"/>
    </xf>
    <xf numFmtId="0" fontId="108" fillId="31" borderId="10" xfId="0" applyFont="1" applyFill="1" applyBorder="1" applyAlignment="1">
      <alignment horizontal="left" vertical="center"/>
    </xf>
    <xf numFmtId="0" fontId="108" fillId="31" borderId="12" xfId="0" applyFont="1" applyFill="1" applyBorder="1" applyAlignment="1">
      <alignment horizontal="center" vertical="center"/>
    </xf>
    <xf numFmtId="0" fontId="108" fillId="31" borderId="15" xfId="0" applyFont="1" applyFill="1" applyBorder="1" applyAlignment="1">
      <alignment horizontal="left" vertical="center"/>
    </xf>
    <xf numFmtId="0" fontId="108" fillId="31" borderId="10" xfId="1" applyFont="1" applyFill="1" applyBorder="1" applyAlignment="1">
      <alignment horizontal="center" vertical="center"/>
    </xf>
    <xf numFmtId="16" fontId="247" fillId="31" borderId="15" xfId="0" applyNumberFormat="1" applyFont="1" applyFill="1" applyBorder="1" applyAlignment="1">
      <alignment horizontal="center" vertical="center"/>
    </xf>
    <xf numFmtId="0" fontId="108" fillId="31" borderId="11" xfId="0" applyFont="1" applyFill="1" applyBorder="1" applyAlignment="1">
      <alignment horizontal="center"/>
    </xf>
    <xf numFmtId="0" fontId="33" fillId="31" borderId="4" xfId="0" applyFont="1" applyFill="1" applyBorder="1" applyAlignment="1">
      <alignment horizontal="center"/>
    </xf>
    <xf numFmtId="0" fontId="33" fillId="31" borderId="6" xfId="0" applyFont="1" applyFill="1" applyBorder="1" applyAlignment="1">
      <alignment horizontal="center"/>
    </xf>
    <xf numFmtId="0" fontId="33" fillId="31" borderId="10" xfId="1" applyFont="1" applyFill="1" applyBorder="1" applyAlignment="1">
      <alignment horizontal="center"/>
    </xf>
    <xf numFmtId="0" fontId="33" fillId="31" borderId="15" xfId="0" applyFont="1" applyFill="1" applyBorder="1" applyAlignment="1">
      <alignment horizontal="center"/>
    </xf>
    <xf numFmtId="0" fontId="33" fillId="31" borderId="11" xfId="0" applyFont="1" applyFill="1" applyBorder="1" applyAlignment="1">
      <alignment horizontal="center"/>
    </xf>
    <xf numFmtId="0" fontId="138" fillId="31" borderId="10" xfId="0" applyFont="1" applyFill="1" applyBorder="1" applyAlignment="1">
      <alignment horizontal="center" vertical="center"/>
    </xf>
    <xf numFmtId="16" fontId="247" fillId="31" borderId="12" xfId="0" applyNumberFormat="1" applyFont="1" applyFill="1" applyBorder="1" applyAlignment="1">
      <alignment horizontal="center" vertical="center"/>
    </xf>
    <xf numFmtId="0" fontId="33" fillId="31" borderId="8" xfId="0" applyFont="1" applyFill="1" applyBorder="1" applyAlignment="1">
      <alignment horizontal="center"/>
    </xf>
    <xf numFmtId="0" fontId="34" fillId="0" borderId="8" xfId="0" applyFont="1" applyBorder="1" applyAlignment="1">
      <alignment horizontal="left" vertical="center"/>
    </xf>
    <xf numFmtId="0" fontId="126" fillId="0" borderId="16" xfId="0" applyFont="1" applyBorder="1" applyAlignment="1">
      <alignment horizontal="center" vertical="center"/>
    </xf>
    <xf numFmtId="49" fontId="24" fillId="0" borderId="16" xfId="0" applyNumberFormat="1" applyFont="1" applyBorder="1" applyAlignment="1">
      <alignment horizontal="center" vertical="center"/>
    </xf>
    <xf numFmtId="9" fontId="24" fillId="0" borderId="16" xfId="1713" applyFont="1" applyFill="1" applyBorder="1" applyAlignment="1">
      <alignment horizontal="center" vertical="center"/>
    </xf>
    <xf numFmtId="2" fontId="24" fillId="46" borderId="16" xfId="0" applyNumberFormat="1" applyFont="1" applyFill="1" applyBorder="1" applyAlignment="1">
      <alignment horizontal="center" vertical="center"/>
    </xf>
    <xf numFmtId="2" fontId="34" fillId="46" borderId="16" xfId="0" applyNumberFormat="1" applyFont="1" applyFill="1" applyBorder="1" applyAlignment="1">
      <alignment horizontal="center" vertical="center"/>
    </xf>
    <xf numFmtId="0" fontId="34" fillId="0" borderId="16" xfId="0" applyFont="1" applyBorder="1" applyAlignment="1">
      <alignment horizontal="left" vertical="center"/>
    </xf>
    <xf numFmtId="0" fontId="109" fillId="0" borderId="0" xfId="0" applyFont="1" applyAlignment="1">
      <alignment horizontal="center" vertical="center" wrapText="1"/>
    </xf>
    <xf numFmtId="0" fontId="24" fillId="0" borderId="8" xfId="0" applyFont="1" applyBorder="1"/>
    <xf numFmtId="0" fontId="103" fillId="0" borderId="12" xfId="0" applyFont="1" applyBorder="1"/>
    <xf numFmtId="0" fontId="103" fillId="0" borderId="9" xfId="0" applyFont="1" applyBorder="1"/>
    <xf numFmtId="0" fontId="103" fillId="0" borderId="9" xfId="0" applyFont="1" applyBorder="1" applyAlignment="1">
      <alignment vertical="center" wrapText="1"/>
    </xf>
    <xf numFmtId="0" fontId="103" fillId="0" borderId="12" xfId="0" applyFont="1" applyBorder="1" applyAlignment="1">
      <alignment vertical="center" wrapText="1"/>
    </xf>
    <xf numFmtId="0" fontId="235" fillId="0" borderId="12" xfId="0" applyFont="1" applyBorder="1" applyAlignment="1">
      <alignment vertical="center" wrapText="1"/>
    </xf>
    <xf numFmtId="0" fontId="109" fillId="0" borderId="1" xfId="0" applyFont="1" applyBorder="1" applyAlignment="1">
      <alignment horizontal="center" vertical="center" wrapText="1"/>
    </xf>
    <xf numFmtId="0" fontId="109" fillId="0" borderId="2" xfId="0" applyFont="1" applyBorder="1" applyAlignment="1">
      <alignment horizontal="center" vertical="center" wrapText="1"/>
    </xf>
    <xf numFmtId="0" fontId="109" fillId="0" borderId="3" xfId="0" applyFont="1" applyBorder="1" applyAlignment="1">
      <alignment horizontal="center" vertical="center" wrapText="1"/>
    </xf>
    <xf numFmtId="0" fontId="98" fillId="31" borderId="4" xfId="0" applyFont="1" applyFill="1" applyBorder="1" applyAlignment="1">
      <alignment horizontal="center" vertical="center"/>
    </xf>
    <xf numFmtId="0" fontId="98" fillId="31" borderId="59" xfId="0" applyFont="1" applyFill="1" applyBorder="1" applyAlignment="1">
      <alignment horizontal="center" vertical="center"/>
    </xf>
    <xf numFmtId="0" fontId="68" fillId="0" borderId="15" xfId="0" applyFont="1" applyBorder="1" applyAlignment="1">
      <alignment horizontal="left" vertical="center" wrapText="1"/>
    </xf>
    <xf numFmtId="0" fontId="68" fillId="0" borderId="12" xfId="0" applyFont="1" applyBorder="1" applyAlignment="1">
      <alignment horizontal="left" vertical="center" wrapText="1"/>
    </xf>
    <xf numFmtId="0" fontId="68" fillId="0" borderId="11" xfId="0" applyFont="1" applyBorder="1" applyAlignment="1">
      <alignment horizontal="left" vertical="center" wrapText="1"/>
    </xf>
    <xf numFmtId="0" fontId="42" fillId="15" borderId="15" xfId="0" applyFont="1" applyFill="1" applyBorder="1" applyAlignment="1">
      <alignment horizontal="left" vertical="center" wrapText="1"/>
    </xf>
    <xf numFmtId="0" fontId="42" fillId="15" borderId="12" xfId="0" applyFont="1" applyFill="1" applyBorder="1" applyAlignment="1">
      <alignment horizontal="left" vertical="center" wrapText="1"/>
    </xf>
    <xf numFmtId="0" fontId="42" fillId="15" borderId="11" xfId="0" applyFont="1" applyFill="1" applyBorder="1" applyAlignment="1">
      <alignment horizontal="left" vertical="center" wrapText="1"/>
    </xf>
    <xf numFmtId="0" fontId="67" fillId="0" borderId="15" xfId="0" applyFont="1" applyBorder="1" applyAlignment="1">
      <alignment horizontal="left" vertical="center" wrapText="1"/>
    </xf>
    <xf numFmtId="0" fontId="67" fillId="0" borderId="12" xfId="0" applyFont="1" applyBorder="1" applyAlignment="1">
      <alignment horizontal="left" vertical="center" wrapText="1"/>
    </xf>
    <xf numFmtId="0" fontId="67" fillId="0" borderId="11" xfId="0" applyFont="1" applyBorder="1" applyAlignment="1">
      <alignment horizontal="left" vertical="center" wrapText="1"/>
    </xf>
    <xf numFmtId="0" fontId="67" fillId="0" borderId="7" xfId="0" applyFont="1" applyBorder="1" applyAlignment="1">
      <alignment horizontal="left" vertical="center" wrapText="1"/>
    </xf>
    <xf numFmtId="0" fontId="67" fillId="0" borderId="9" xfId="0" applyFont="1" applyBorder="1" applyAlignment="1">
      <alignment horizontal="left" vertical="center" wrapText="1"/>
    </xf>
    <xf numFmtId="0" fontId="251" fillId="0" borderId="15" xfId="0" applyFont="1" applyBorder="1" applyAlignment="1">
      <alignment horizontal="left" vertical="center" wrapText="1"/>
    </xf>
    <xf numFmtId="0" fontId="251" fillId="0" borderId="12" xfId="0" applyFont="1" applyBorder="1" applyAlignment="1">
      <alignment horizontal="left" vertical="center" wrapText="1"/>
    </xf>
    <xf numFmtId="0" fontId="251" fillId="0" borderId="11" xfId="0" applyFont="1" applyBorder="1" applyAlignment="1">
      <alignment horizontal="left" vertical="center" wrapText="1"/>
    </xf>
  </cellXfs>
  <cellStyles count="1717">
    <cellStyle name="Followed Hyperlink" xfId="1443" builtinId="9" hidden="1"/>
    <cellStyle name="Followed Hyperlink" xfId="1699" builtinId="9" hidden="1"/>
    <cellStyle name="Followed Hyperlink" xfId="1470" builtinId="9" hidden="1"/>
    <cellStyle name="Followed Hyperlink" xfId="1214" builtinId="9" hidden="1"/>
    <cellStyle name="Followed Hyperlink" xfId="958" builtinId="9" hidden="1"/>
    <cellStyle name="Followed Hyperlink" xfId="36" builtinId="9" hidden="1"/>
    <cellStyle name="Followed Hyperlink" xfId="548" builtinId="9" hidden="1"/>
    <cellStyle name="Followed Hyperlink" xfId="411" builtinId="9" hidden="1"/>
    <cellStyle name="Followed Hyperlink" xfId="93" builtinId="9" hidden="1"/>
    <cellStyle name="Followed Hyperlink" xfId="551" builtinId="9" hidden="1"/>
    <cellStyle name="Followed Hyperlink" xfId="408" builtinId="9" hidden="1"/>
    <cellStyle name="Followed Hyperlink" xfId="772" builtinId="9" hidden="1"/>
    <cellStyle name="Followed Hyperlink" xfId="1028" builtinId="9" hidden="1"/>
    <cellStyle name="Followed Hyperlink" xfId="1284" builtinId="9" hidden="1"/>
    <cellStyle name="Followed Hyperlink" xfId="1540" builtinId="9" hidden="1"/>
    <cellStyle name="Followed Hyperlink" xfId="1629" builtinId="9" hidden="1"/>
    <cellStyle name="Followed Hyperlink" xfId="1373" builtinId="9" hidden="1"/>
    <cellStyle name="Followed Hyperlink" xfId="1117" builtinId="9" hidden="1"/>
    <cellStyle name="Followed Hyperlink" xfId="861" builtinId="9" hidden="1"/>
    <cellStyle name="Followed Hyperlink" xfId="230" builtinId="9" hidden="1"/>
    <cellStyle name="Followed Hyperlink" xfId="729" builtinId="9" hidden="1"/>
    <cellStyle name="Followed Hyperlink" xfId="473" builtinId="9" hidden="1"/>
    <cellStyle name="Followed Hyperlink" xfId="481" builtinId="9" hidden="1"/>
    <cellStyle name="Followed Hyperlink" xfId="726" builtinId="9" hidden="1"/>
    <cellStyle name="Followed Hyperlink" xfId="214" builtinId="9" hidden="1"/>
    <cellStyle name="Followed Hyperlink" xfId="869" builtinId="9" hidden="1"/>
    <cellStyle name="Followed Hyperlink" xfId="1125" builtinId="9" hidden="1"/>
    <cellStyle name="Followed Hyperlink" xfId="1381" builtinId="9" hidden="1"/>
    <cellStyle name="Followed Hyperlink" xfId="1637" builtinId="9" hidden="1"/>
    <cellStyle name="Followed Hyperlink" xfId="1532" builtinId="9" hidden="1"/>
    <cellStyle name="Followed Hyperlink" xfId="1276" builtinId="9" hidden="1"/>
    <cellStyle name="Followed Hyperlink" xfId="1020" builtinId="9" hidden="1"/>
    <cellStyle name="Followed Hyperlink" xfId="764" builtinId="9" hidden="1"/>
    <cellStyle name="Followed Hyperlink" xfId="424" builtinId="9" hidden="1"/>
    <cellStyle name="Followed Hyperlink" xfId="535" builtinId="9" hidden="1"/>
    <cellStyle name="Followed Hyperlink" xfId="79" builtinId="9" hidden="1"/>
    <cellStyle name="Followed Hyperlink" xfId="427" builtinId="9" hidden="1"/>
    <cellStyle name="Followed Hyperlink" xfId="532" builtinId="9" hidden="1"/>
    <cellStyle name="Followed Hyperlink" xfId="21" builtinId="9" hidden="1"/>
    <cellStyle name="Followed Hyperlink" xfId="966" builtinId="9" hidden="1"/>
    <cellStyle name="Followed Hyperlink" xfId="1222" builtinId="9" hidden="1"/>
    <cellStyle name="Followed Hyperlink" xfId="1478" builtinId="9" hidden="1"/>
    <cellStyle name="Followed Hyperlink" xfId="1691" builtinId="9" hidden="1"/>
    <cellStyle name="Followed Hyperlink" xfId="1435" builtinId="9" hidden="1"/>
    <cellStyle name="Followed Hyperlink" xfId="1179" builtinId="9" hidden="1"/>
    <cellStyle name="Followed Hyperlink" xfId="923" builtinId="9" hidden="1"/>
    <cellStyle name="Followed Hyperlink" xfId="106" builtinId="9" hidden="1"/>
    <cellStyle name="Followed Hyperlink" xfId="618" builtinId="9" hidden="1"/>
    <cellStyle name="Followed Hyperlink" xfId="341" builtinId="9" hidden="1"/>
    <cellStyle name="Followed Hyperlink" xfId="217" builtinId="9" hidden="1"/>
    <cellStyle name="Followed Hyperlink" xfId="621" builtinId="9" hidden="1"/>
    <cellStyle name="Followed Hyperlink" xfId="338" builtinId="9" hidden="1"/>
    <cellStyle name="Followed Hyperlink" xfId="807" builtinId="9" hidden="1"/>
    <cellStyle name="Followed Hyperlink" xfId="1063" builtinId="9" hidden="1"/>
    <cellStyle name="Followed Hyperlink" xfId="1319" builtinId="9" hidden="1"/>
    <cellStyle name="Followed Hyperlink" xfId="1575" builtinId="9" hidden="1"/>
    <cellStyle name="Followed Hyperlink" xfId="1594" builtinId="9" hidden="1"/>
    <cellStyle name="Followed Hyperlink" xfId="1338" builtinId="9" hidden="1"/>
    <cellStyle name="Followed Hyperlink" xfId="1082" builtinId="9" hidden="1"/>
    <cellStyle name="Followed Hyperlink" xfId="826" builtinId="9" hidden="1"/>
    <cellStyle name="Followed Hyperlink" xfId="300" builtinId="9" hidden="1"/>
    <cellStyle name="Followed Hyperlink" xfId="659" builtinId="9" hidden="1"/>
    <cellStyle name="Followed Hyperlink" xfId="147" builtinId="9" hidden="1"/>
    <cellStyle name="Followed Hyperlink" xfId="303" builtinId="9" hidden="1"/>
    <cellStyle name="Followed Hyperlink" xfId="656" builtinId="9" hidden="1"/>
    <cellStyle name="Followed Hyperlink" xfId="144" builtinId="9" hidden="1"/>
    <cellStyle name="Followed Hyperlink" xfId="904" builtinId="9" hidden="1"/>
    <cellStyle name="Followed Hyperlink" xfId="1160" builtinId="9" hidden="1"/>
    <cellStyle name="Followed Hyperlink" xfId="1416" builtinId="9" hidden="1"/>
    <cellStyle name="Followed Hyperlink" xfId="1672" builtinId="9" hidden="1"/>
    <cellStyle name="Followed Hyperlink" xfId="1497" builtinId="9" hidden="1"/>
    <cellStyle name="Followed Hyperlink" xfId="1241" builtinId="9" hidden="1"/>
    <cellStyle name="Followed Hyperlink" xfId="985" builtinId="9" hidden="1"/>
    <cellStyle name="Followed Hyperlink" xfId="10" builtinId="9" hidden="1"/>
    <cellStyle name="Followed Hyperlink" xfId="673" builtinId="9" hidden="1"/>
    <cellStyle name="Followed Hyperlink" xfId="494" builtinId="9" hidden="1"/>
    <cellStyle name="Followed Hyperlink" xfId="497" builtinId="9" hidden="1"/>
    <cellStyle name="Followed Hyperlink" xfId="478" builtinId="9" hidden="1"/>
    <cellStyle name="Followed Hyperlink" xfId="462" builtinId="9" hidden="1"/>
    <cellStyle name="Followed Hyperlink" xfId="745" builtinId="9" hidden="1"/>
    <cellStyle name="Followed Hyperlink" xfId="1001" builtinId="9" hidden="1"/>
    <cellStyle name="Followed Hyperlink" xfId="1257" builtinId="9" hidden="1"/>
    <cellStyle name="Followed Hyperlink" xfId="1513" builtinId="9" hidden="1"/>
    <cellStyle name="Followed Hyperlink" xfId="1656" builtinId="9" hidden="1"/>
    <cellStyle name="Followed Hyperlink" xfId="1400" builtinId="9" hidden="1"/>
    <cellStyle name="Followed Hyperlink" xfId="1144" builtinId="9" hidden="1"/>
    <cellStyle name="Followed Hyperlink" xfId="888" builtinId="9" hidden="1"/>
    <cellStyle name="Followed Hyperlink" xfId="176" builtinId="9" hidden="1"/>
    <cellStyle name="Followed Hyperlink" xfId="688" builtinId="9" hidden="1"/>
    <cellStyle name="Followed Hyperlink" xfId="271" builtinId="9" hidden="1"/>
    <cellStyle name="Followed Hyperlink" xfId="179" builtinId="9" hidden="1"/>
    <cellStyle name="Followed Hyperlink" xfId="691" builtinId="9" hidden="1"/>
    <cellStyle name="Followed Hyperlink" xfId="268" builtinId="9" hidden="1"/>
    <cellStyle name="Followed Hyperlink" xfId="842" builtinId="9" hidden="1"/>
    <cellStyle name="Followed Hyperlink" xfId="1098" builtinId="9" hidden="1"/>
    <cellStyle name="Followed Hyperlink" xfId="1354" builtinId="9" hidden="1"/>
    <cellStyle name="Followed Hyperlink" xfId="1610" builtinId="9" hidden="1"/>
    <cellStyle name="Followed Hyperlink" xfId="1559" builtinId="9" hidden="1"/>
    <cellStyle name="Followed Hyperlink" xfId="1303" builtinId="9" hidden="1"/>
    <cellStyle name="Followed Hyperlink" xfId="1047" builtinId="9" hidden="1"/>
    <cellStyle name="Followed Hyperlink" xfId="791" builtinId="9" hidden="1"/>
    <cellStyle name="Followed Hyperlink" xfId="370" builtinId="9" hidden="1"/>
    <cellStyle name="Followed Hyperlink" xfId="589" builtinId="9" hidden="1"/>
    <cellStyle name="Followed Hyperlink" xfId="189" builtinId="9" hidden="1"/>
    <cellStyle name="Followed Hyperlink" xfId="373" builtinId="9" hidden="1"/>
    <cellStyle name="Followed Hyperlink" xfId="586" builtinId="9" hidden="1"/>
    <cellStyle name="Followed Hyperlink" xfId="74" builtinId="9" hidden="1"/>
    <cellStyle name="Followed Hyperlink" xfId="939" builtinId="9" hidden="1"/>
    <cellStyle name="Followed Hyperlink" xfId="1195" builtinId="9" hidden="1"/>
    <cellStyle name="Followed Hyperlink" xfId="1451" builtinId="9" hidden="1"/>
    <cellStyle name="Followed Hyperlink" xfId="1707" builtinId="9" hidden="1"/>
    <cellStyle name="Followed Hyperlink" xfId="1462" builtinId="9" hidden="1"/>
    <cellStyle name="Followed Hyperlink" xfId="1206" builtinId="9" hidden="1"/>
    <cellStyle name="Followed Hyperlink" xfId="950" builtinId="9" hidden="1"/>
    <cellStyle name="Followed Hyperlink" xfId="52" builtinId="9" hidden="1"/>
    <cellStyle name="Followed Hyperlink" xfId="564" builtinId="9" hidden="1"/>
    <cellStyle name="Followed Hyperlink" xfId="395" builtinId="9" hidden="1"/>
    <cellStyle name="Followed Hyperlink" xfId="83" builtinId="9" hidden="1"/>
    <cellStyle name="Followed Hyperlink" xfId="567" builtinId="9" hidden="1"/>
    <cellStyle name="Followed Hyperlink" xfId="392" builtinId="9" hidden="1"/>
    <cellStyle name="Followed Hyperlink" xfId="780" builtinId="9" hidden="1"/>
    <cellStyle name="Followed Hyperlink" xfId="1036" builtinId="9" hidden="1"/>
    <cellStyle name="Followed Hyperlink" xfId="1292" builtinId="9" hidden="1"/>
    <cellStyle name="Followed Hyperlink" xfId="1548" builtinId="9" hidden="1"/>
    <cellStyle name="Followed Hyperlink" xfId="1621" builtinId="9" hidden="1"/>
    <cellStyle name="Followed Hyperlink" xfId="1365" builtinId="9" hidden="1"/>
    <cellStyle name="Followed Hyperlink" xfId="1109" builtinId="9" hidden="1"/>
    <cellStyle name="Followed Hyperlink" xfId="853" builtinId="9" hidden="1"/>
    <cellStyle name="Followed Hyperlink" xfId="246" builtinId="9" hidden="1"/>
    <cellStyle name="Followed Hyperlink" xfId="713" builtinId="9" hidden="1"/>
    <cellStyle name="Followed Hyperlink" xfId="441" builtinId="9" hidden="1"/>
    <cellStyle name="Followed Hyperlink" xfId="465" builtinId="9" hidden="1"/>
    <cellStyle name="Followed Hyperlink" xfId="710" builtinId="9" hidden="1"/>
    <cellStyle name="Followed Hyperlink" xfId="198" builtinId="9" hidden="1"/>
    <cellStyle name="Followed Hyperlink" xfId="877" builtinId="9" hidden="1"/>
    <cellStyle name="Followed Hyperlink" xfId="1133" builtinId="9" hidden="1"/>
    <cellStyle name="Followed Hyperlink" xfId="1389" builtinId="9" hidden="1"/>
    <cellStyle name="Followed Hyperlink" xfId="1645" builtinId="9" hidden="1"/>
    <cellStyle name="Followed Hyperlink" xfId="1524" builtinId="9" hidden="1"/>
    <cellStyle name="Followed Hyperlink" xfId="1268" builtinId="9" hidden="1"/>
    <cellStyle name="Followed Hyperlink" xfId="1012" builtinId="9" hidden="1"/>
    <cellStyle name="Followed Hyperlink" xfId="756" builtinId="9" hidden="1"/>
    <cellStyle name="Followed Hyperlink" xfId="440" builtinId="9" hidden="1"/>
    <cellStyle name="Followed Hyperlink" xfId="519" builtinId="9" hidden="1"/>
    <cellStyle name="Followed Hyperlink" xfId="43" builtinId="9" hidden="1"/>
    <cellStyle name="Followed Hyperlink" xfId="443" builtinId="9" hidden="1"/>
    <cellStyle name="Followed Hyperlink" xfId="516" builtinId="9" hidden="1"/>
    <cellStyle name="Followed Hyperlink" xfId="31" builtinId="9" hidden="1"/>
    <cellStyle name="Followed Hyperlink" xfId="974" builtinId="9" hidden="1"/>
    <cellStyle name="Followed Hyperlink" xfId="1230" builtinId="9" hidden="1"/>
    <cellStyle name="Followed Hyperlink" xfId="1486" builtinId="9" hidden="1"/>
    <cellStyle name="Followed Hyperlink" xfId="1683" builtinId="9" hidden="1"/>
    <cellStyle name="Followed Hyperlink" xfId="1427" builtinId="9" hidden="1"/>
    <cellStyle name="Followed Hyperlink" xfId="1171" builtinId="9" hidden="1"/>
    <cellStyle name="Followed Hyperlink" xfId="915" builtinId="9" hidden="1"/>
    <cellStyle name="Followed Hyperlink" xfId="122" builtinId="9" hidden="1"/>
    <cellStyle name="Followed Hyperlink" xfId="634" builtinId="9" hidden="1"/>
    <cellStyle name="Followed Hyperlink" xfId="325" builtinId="9" hidden="1"/>
    <cellStyle name="Followed Hyperlink" xfId="209" builtinId="9" hidden="1"/>
    <cellStyle name="Followed Hyperlink" xfId="637" builtinId="9" hidden="1"/>
    <cellStyle name="Followed Hyperlink" xfId="322" builtinId="9" hidden="1"/>
    <cellStyle name="Followed Hyperlink" xfId="815" builtinId="9" hidden="1"/>
    <cellStyle name="Followed Hyperlink" xfId="1071" builtinId="9" hidden="1"/>
    <cellStyle name="Followed Hyperlink" xfId="1327" builtinId="9" hidden="1"/>
    <cellStyle name="Followed Hyperlink" xfId="1583" builtinId="9" hidden="1"/>
    <cellStyle name="Followed Hyperlink" xfId="1586" builtinId="9" hidden="1"/>
    <cellStyle name="Followed Hyperlink" xfId="1330" builtinId="9" hidden="1"/>
    <cellStyle name="Followed Hyperlink" xfId="1074" builtinId="9" hidden="1"/>
    <cellStyle name="Followed Hyperlink" xfId="818" builtinId="9" hidden="1"/>
    <cellStyle name="Followed Hyperlink" xfId="316" builtinId="9" hidden="1"/>
    <cellStyle name="Followed Hyperlink" xfId="643" builtinId="9" hidden="1"/>
    <cellStyle name="Followed Hyperlink" xfId="131" builtinId="9" hidden="1"/>
    <cellStyle name="Followed Hyperlink" xfId="319" builtinId="9" hidden="1"/>
    <cellStyle name="Followed Hyperlink" xfId="640" builtinId="9" hidden="1"/>
    <cellStyle name="Followed Hyperlink" xfId="128" builtinId="9" hidden="1"/>
    <cellStyle name="Followed Hyperlink" xfId="912" builtinId="9" hidden="1"/>
    <cellStyle name="Followed Hyperlink" xfId="1168" builtinId="9" hidden="1"/>
    <cellStyle name="Followed Hyperlink" xfId="1424" builtinId="9" hidden="1"/>
    <cellStyle name="Followed Hyperlink" xfId="1680" builtinId="9" hidden="1"/>
    <cellStyle name="Followed Hyperlink" xfId="1489" builtinId="9" hidden="1"/>
    <cellStyle name="Followed Hyperlink" xfId="1233" builtinId="9" hidden="1"/>
    <cellStyle name="Followed Hyperlink" xfId="94" builtinId="9" hidden="1"/>
    <cellStyle name="Followed Hyperlink" xfId="833" builtinId="9" hidden="1"/>
    <cellStyle name="Followed Hyperlink" xfId="977" builtinId="9" hidden="1"/>
    <cellStyle name="Followed Hyperlink" xfId="222" builtinId="9" hidden="1"/>
    <cellStyle name="Followed Hyperlink" xfId="446" builtinId="9" hidden="1"/>
    <cellStyle name="Followed Hyperlink" xfId="286" builtinId="9" hidden="1"/>
    <cellStyle name="Followed Hyperlink" xfId="993" builtinId="9" hidden="1"/>
    <cellStyle name="Followed Hyperlink" xfId="817" builtinId="9" hidden="1"/>
    <cellStyle name="Followed Hyperlink" xfId="1009" builtinId="9" hidden="1"/>
    <cellStyle name="Followed Hyperlink" xfId="1265" builtinId="9" hidden="1"/>
    <cellStyle name="Followed Hyperlink" xfId="1521" builtinId="9" hidden="1"/>
    <cellStyle name="Followed Hyperlink" xfId="1648" builtinId="9" hidden="1"/>
    <cellStyle name="Followed Hyperlink" xfId="1392" builtinId="9" hidden="1"/>
    <cellStyle name="Followed Hyperlink" xfId="1136" builtinId="9" hidden="1"/>
    <cellStyle name="Followed Hyperlink" xfId="880" builtinId="9" hidden="1"/>
    <cellStyle name="Followed Hyperlink" xfId="192" builtinId="9" hidden="1"/>
    <cellStyle name="Followed Hyperlink" xfId="704" builtinId="9" hidden="1"/>
    <cellStyle name="Followed Hyperlink" xfId="255" builtinId="9" hidden="1"/>
    <cellStyle name="Followed Hyperlink" xfId="195" builtinId="9" hidden="1"/>
    <cellStyle name="Followed Hyperlink" xfId="707" builtinId="9" hidden="1"/>
    <cellStyle name="Followed Hyperlink" xfId="252" builtinId="9" hidden="1"/>
    <cellStyle name="Followed Hyperlink" xfId="850" builtinId="9" hidden="1"/>
    <cellStyle name="Followed Hyperlink" xfId="1106" builtinId="9" hidden="1"/>
    <cellStyle name="Followed Hyperlink" xfId="1362" builtinId="9" hidden="1"/>
    <cellStyle name="Followed Hyperlink" xfId="1618" builtinId="9" hidden="1"/>
    <cellStyle name="Followed Hyperlink" xfId="1551" builtinId="9" hidden="1"/>
    <cellStyle name="Followed Hyperlink" xfId="1295" builtinId="9" hidden="1"/>
    <cellStyle name="Followed Hyperlink" xfId="1039" builtinId="9" hidden="1"/>
    <cellStyle name="Followed Hyperlink" xfId="783" builtinId="9" hidden="1"/>
    <cellStyle name="Followed Hyperlink" xfId="386" builtinId="9" hidden="1"/>
    <cellStyle name="Followed Hyperlink" xfId="573" builtinId="9" hidden="1"/>
    <cellStyle name="Followed Hyperlink" xfId="157" builtinId="9" hidden="1"/>
    <cellStyle name="Followed Hyperlink" xfId="389" builtinId="9" hidden="1"/>
    <cellStyle name="Followed Hyperlink" xfId="570" builtinId="9" hidden="1"/>
    <cellStyle name="Followed Hyperlink" xfId="58" builtinId="9" hidden="1"/>
    <cellStyle name="Followed Hyperlink" xfId="947" builtinId="9" hidden="1"/>
    <cellStyle name="Followed Hyperlink" xfId="1203" builtinId="9" hidden="1"/>
    <cellStyle name="Followed Hyperlink" xfId="1459" builtinId="9" hidden="1"/>
    <cellStyle name="Followed Hyperlink" xfId="1710" builtinId="9" hidden="1"/>
    <cellStyle name="Followed Hyperlink" xfId="1454" builtinId="9" hidden="1"/>
    <cellStyle name="Followed Hyperlink" xfId="1198" builtinId="9" hidden="1"/>
    <cellStyle name="Followed Hyperlink" xfId="942" builtinId="9" hidden="1"/>
    <cellStyle name="Followed Hyperlink" xfId="68" builtinId="9" hidden="1"/>
    <cellStyle name="Followed Hyperlink" xfId="580" builtinId="9" hidden="1"/>
    <cellStyle name="Followed Hyperlink" xfId="379" builtinId="9" hidden="1"/>
    <cellStyle name="Followed Hyperlink" xfId="73" builtinId="9" hidden="1"/>
    <cellStyle name="Followed Hyperlink" xfId="583" builtinId="9" hidden="1"/>
    <cellStyle name="Followed Hyperlink" xfId="376" builtinId="9" hidden="1"/>
    <cellStyle name="Followed Hyperlink" xfId="788" builtinId="9" hidden="1"/>
    <cellStyle name="Followed Hyperlink" xfId="1044" builtinId="9" hidden="1"/>
    <cellStyle name="Followed Hyperlink" xfId="1300" builtinId="9" hidden="1"/>
    <cellStyle name="Followed Hyperlink" xfId="1556" builtinId="9" hidden="1"/>
    <cellStyle name="Followed Hyperlink" xfId="1613" builtinId="9" hidden="1"/>
    <cellStyle name="Followed Hyperlink" xfId="1357" builtinId="9" hidden="1"/>
    <cellStyle name="Followed Hyperlink" xfId="1101" builtinId="9" hidden="1"/>
    <cellStyle name="Followed Hyperlink" xfId="845" builtinId="9" hidden="1"/>
    <cellStyle name="Followed Hyperlink" xfId="262" builtinId="9" hidden="1"/>
    <cellStyle name="Followed Hyperlink" xfId="697" builtinId="9" hidden="1"/>
    <cellStyle name="Followed Hyperlink" xfId="409" builtinId="9" hidden="1"/>
    <cellStyle name="Followed Hyperlink" xfId="457" builtinId="9" hidden="1"/>
    <cellStyle name="Followed Hyperlink" xfId="694" builtinId="9" hidden="1"/>
    <cellStyle name="Followed Hyperlink" xfId="182" builtinId="9" hidden="1"/>
    <cellStyle name="Followed Hyperlink" xfId="885" builtinId="9" hidden="1"/>
    <cellStyle name="Followed Hyperlink" xfId="1141" builtinId="9" hidden="1"/>
    <cellStyle name="Followed Hyperlink" xfId="1397" builtinId="9" hidden="1"/>
    <cellStyle name="Followed Hyperlink" xfId="1653" builtinId="9" hidden="1"/>
    <cellStyle name="Followed Hyperlink" xfId="1516" builtinId="9" hidden="1"/>
    <cellStyle name="Followed Hyperlink" xfId="1260" builtinId="9" hidden="1"/>
    <cellStyle name="Followed Hyperlink" xfId="1004" builtinId="9" hidden="1"/>
    <cellStyle name="Followed Hyperlink" xfId="748" builtinId="9" hidden="1"/>
    <cellStyle name="Followed Hyperlink" xfId="456" builtinId="9" hidden="1"/>
    <cellStyle name="Followed Hyperlink" xfId="503" builtinId="9" hidden="1"/>
    <cellStyle name="Followed Hyperlink" xfId="53" builtinId="9" hidden="1"/>
    <cellStyle name="Followed Hyperlink" xfId="459" builtinId="9" hidden="1"/>
    <cellStyle name="Followed Hyperlink" xfId="500" builtinId="9" hidden="1"/>
    <cellStyle name="Followed Hyperlink" xfId="6" builtinId="9" hidden="1"/>
    <cellStyle name="Followed Hyperlink" xfId="982" builtinId="9" hidden="1"/>
    <cellStyle name="Followed Hyperlink" xfId="1238" builtinId="9" hidden="1"/>
    <cellStyle name="Followed Hyperlink" xfId="1494" builtinId="9" hidden="1"/>
    <cellStyle name="Followed Hyperlink" xfId="1675" builtinId="9" hidden="1"/>
    <cellStyle name="Followed Hyperlink" xfId="1419" builtinId="9" hidden="1"/>
    <cellStyle name="Followed Hyperlink" xfId="1163" builtinId="9" hidden="1"/>
    <cellStyle name="Followed Hyperlink" xfId="907" builtinId="9" hidden="1"/>
    <cellStyle name="Followed Hyperlink" xfId="138" builtinId="9" hidden="1"/>
    <cellStyle name="Followed Hyperlink" xfId="650" builtinId="9" hidden="1"/>
    <cellStyle name="Followed Hyperlink" xfId="309" builtinId="9" hidden="1"/>
    <cellStyle name="Followed Hyperlink" xfId="197" builtinId="9" hidden="1"/>
    <cellStyle name="Followed Hyperlink" xfId="653" builtinId="9" hidden="1"/>
    <cellStyle name="Followed Hyperlink" xfId="306" builtinId="9" hidden="1"/>
    <cellStyle name="Followed Hyperlink" xfId="823" builtinId="9" hidden="1"/>
    <cellStyle name="Followed Hyperlink" xfId="1079" builtinId="9" hidden="1"/>
    <cellStyle name="Followed Hyperlink" xfId="1335" builtinId="9" hidden="1"/>
    <cellStyle name="Followed Hyperlink" xfId="1591" builtinId="9" hidden="1"/>
    <cellStyle name="Followed Hyperlink" xfId="1578" builtinId="9" hidden="1"/>
    <cellStyle name="Followed Hyperlink" xfId="1322" builtinId="9" hidden="1"/>
    <cellStyle name="Followed Hyperlink" xfId="1066" builtinId="9" hidden="1"/>
    <cellStyle name="Followed Hyperlink" xfId="810" builtinId="9" hidden="1"/>
    <cellStyle name="Followed Hyperlink" xfId="332" builtinId="9" hidden="1"/>
    <cellStyle name="Followed Hyperlink" xfId="627" builtinId="9" hidden="1"/>
    <cellStyle name="Followed Hyperlink" xfId="115" builtinId="9" hidden="1"/>
    <cellStyle name="Followed Hyperlink" xfId="335" builtinId="9" hidden="1"/>
    <cellStyle name="Followed Hyperlink" xfId="624" builtinId="9" hidden="1"/>
    <cellStyle name="Followed Hyperlink" xfId="112" builtinId="9" hidden="1"/>
    <cellStyle name="Followed Hyperlink" xfId="920" builtinId="9" hidden="1"/>
    <cellStyle name="Followed Hyperlink" xfId="1176" builtinId="9" hidden="1"/>
    <cellStyle name="Followed Hyperlink" xfId="1432" builtinId="9" hidden="1"/>
    <cellStyle name="Followed Hyperlink" xfId="1688" builtinId="9" hidden="1"/>
    <cellStyle name="Followed Hyperlink" xfId="1481" builtinId="9" hidden="1"/>
    <cellStyle name="Followed Hyperlink" xfId="1225" builtinId="9" hidden="1"/>
    <cellStyle name="Followed Hyperlink" xfId="969" builtinId="9" hidden="1"/>
    <cellStyle name="Followed Hyperlink" xfId="25" builtinId="9" hidden="1"/>
    <cellStyle name="Followed Hyperlink" xfId="689" builtinId="9" hidden="1"/>
    <cellStyle name="Followed Hyperlink" xfId="558" builtinId="9" hidden="1"/>
    <cellStyle name="Followed Hyperlink" xfId="513" builtinId="9" hidden="1"/>
    <cellStyle name="Followed Hyperlink" xfId="510" builtinId="9" hidden="1"/>
    <cellStyle name="Followed Hyperlink" xfId="430" builtinId="9" hidden="1"/>
    <cellStyle name="Followed Hyperlink" xfId="761" builtinId="9" hidden="1"/>
    <cellStyle name="Followed Hyperlink" xfId="1017" builtinId="9" hidden="1"/>
    <cellStyle name="Followed Hyperlink" xfId="1273" builtinId="9" hidden="1"/>
    <cellStyle name="Followed Hyperlink" xfId="1529" builtinId="9" hidden="1"/>
    <cellStyle name="Followed Hyperlink" xfId="1640" builtinId="9" hidden="1"/>
    <cellStyle name="Followed Hyperlink" xfId="1384" builtinId="9" hidden="1"/>
    <cellStyle name="Followed Hyperlink" xfId="1128" builtinId="9" hidden="1"/>
    <cellStyle name="Followed Hyperlink" xfId="872" builtinId="9" hidden="1"/>
    <cellStyle name="Followed Hyperlink" xfId="208" builtinId="9" hidden="1"/>
    <cellStyle name="Followed Hyperlink" xfId="720" builtinId="9" hidden="1"/>
    <cellStyle name="Followed Hyperlink" xfId="239" builtinId="9" hidden="1"/>
    <cellStyle name="Followed Hyperlink" xfId="211" builtinId="9" hidden="1"/>
    <cellStyle name="Followed Hyperlink" xfId="723" builtinId="9" hidden="1"/>
    <cellStyle name="Followed Hyperlink" xfId="236" builtinId="9" hidden="1"/>
    <cellStyle name="Followed Hyperlink" xfId="858" builtinId="9" hidden="1"/>
    <cellStyle name="Followed Hyperlink" xfId="1114" builtinId="9" hidden="1"/>
    <cellStyle name="Followed Hyperlink" xfId="1370" builtinId="9" hidden="1"/>
    <cellStyle name="Followed Hyperlink" xfId="1626" builtinId="9" hidden="1"/>
    <cellStyle name="Followed Hyperlink" xfId="1543" builtinId="9" hidden="1"/>
    <cellStyle name="Followed Hyperlink" xfId="1287" builtinId="9" hidden="1"/>
    <cellStyle name="Followed Hyperlink" xfId="1031" builtinId="9" hidden="1"/>
    <cellStyle name="Followed Hyperlink" xfId="775" builtinId="9" hidden="1"/>
    <cellStyle name="Followed Hyperlink" xfId="402" builtinId="9" hidden="1"/>
    <cellStyle name="Followed Hyperlink" xfId="557" builtinId="9" hidden="1"/>
    <cellStyle name="Followed Hyperlink" xfId="117" builtinId="9" hidden="1"/>
    <cellStyle name="Followed Hyperlink" xfId="405" builtinId="9" hidden="1"/>
    <cellStyle name="Followed Hyperlink" xfId="554" builtinId="9" hidden="1"/>
    <cellStyle name="Followed Hyperlink" xfId="42" builtinId="9" hidden="1"/>
    <cellStyle name="Followed Hyperlink" xfId="955" builtinId="9" hidden="1"/>
    <cellStyle name="Followed Hyperlink" xfId="1211" builtinId="9" hidden="1"/>
    <cellStyle name="Followed Hyperlink" xfId="1467" builtinId="9" hidden="1"/>
    <cellStyle name="Followed Hyperlink" xfId="1702" builtinId="9" hidden="1"/>
    <cellStyle name="Followed Hyperlink" xfId="1446" builtinId="9" hidden="1"/>
    <cellStyle name="Followed Hyperlink" xfId="1190" builtinId="9" hidden="1"/>
    <cellStyle name="Followed Hyperlink" xfId="934" builtinId="9" hidden="1"/>
    <cellStyle name="Followed Hyperlink" xfId="84" builtinId="9" hidden="1"/>
    <cellStyle name="Followed Hyperlink" xfId="596" builtinId="9" hidden="1"/>
    <cellStyle name="Followed Hyperlink" xfId="363" builtinId="9" hidden="1"/>
    <cellStyle name="Followed Hyperlink" xfId="61" builtinId="9" hidden="1"/>
    <cellStyle name="Followed Hyperlink" xfId="599" builtinId="9" hidden="1"/>
    <cellStyle name="Followed Hyperlink" xfId="360" builtinId="9" hidden="1"/>
    <cellStyle name="Followed Hyperlink" xfId="796" builtinId="9" hidden="1"/>
    <cellStyle name="Followed Hyperlink" xfId="1052" builtinId="9" hidden="1"/>
    <cellStyle name="Followed Hyperlink" xfId="1308" builtinId="9" hidden="1"/>
    <cellStyle name="Followed Hyperlink" xfId="1564" builtinId="9" hidden="1"/>
    <cellStyle name="Followed Hyperlink" xfId="1605" builtinId="9" hidden="1"/>
    <cellStyle name="Followed Hyperlink" xfId="1349" builtinId="9" hidden="1"/>
    <cellStyle name="Followed Hyperlink" xfId="1093" builtinId="9" hidden="1"/>
    <cellStyle name="Followed Hyperlink" xfId="837" builtinId="9" hidden="1"/>
    <cellStyle name="Followed Hyperlink" xfId="278" builtinId="9" hidden="1"/>
    <cellStyle name="Followed Hyperlink" xfId="681" builtinId="9" hidden="1"/>
    <cellStyle name="Followed Hyperlink" xfId="377" builtinId="9" hidden="1"/>
    <cellStyle name="Followed Hyperlink" xfId="449" builtinId="9" hidden="1"/>
    <cellStyle name="Followed Hyperlink" xfId="678" builtinId="9" hidden="1"/>
    <cellStyle name="Followed Hyperlink" xfId="166" builtinId="9" hidden="1"/>
    <cellStyle name="Followed Hyperlink" xfId="893" builtinId="9" hidden="1"/>
    <cellStyle name="Followed Hyperlink" xfId="1149" builtinId="9" hidden="1"/>
    <cellStyle name="Followed Hyperlink" xfId="1405" builtinId="9" hidden="1"/>
    <cellStyle name="Followed Hyperlink" xfId="1661" builtinId="9" hidden="1"/>
    <cellStyle name="Followed Hyperlink" xfId="1508" builtinId="9" hidden="1"/>
    <cellStyle name="Followed Hyperlink" xfId="1252" builtinId="9" hidden="1"/>
    <cellStyle name="Followed Hyperlink" xfId="996" builtinId="9" hidden="1"/>
    <cellStyle name="Followed Hyperlink" xfId="740" builtinId="9" hidden="1"/>
    <cellStyle name="Followed Hyperlink" xfId="472" builtinId="9" hidden="1"/>
    <cellStyle name="Followed Hyperlink" xfId="487" builtinId="9" hidden="1"/>
    <cellStyle name="Followed Hyperlink" xfId="37" builtinId="9" hidden="1"/>
    <cellStyle name="Followed Hyperlink" xfId="475" builtinId="9" hidden="1"/>
    <cellStyle name="Followed Hyperlink" xfId="484" builtinId="9" hidden="1"/>
    <cellStyle name="Followed Hyperlink" xfId="3" builtinId="9" hidden="1"/>
    <cellStyle name="Followed Hyperlink" xfId="990" builtinId="9" hidden="1"/>
    <cellStyle name="Followed Hyperlink" xfId="1246" builtinId="9" hidden="1"/>
    <cellStyle name="Followed Hyperlink" xfId="1502" builtinId="9" hidden="1"/>
    <cellStyle name="Followed Hyperlink" xfId="1667" builtinId="9" hidden="1"/>
    <cellStyle name="Followed Hyperlink" xfId="1411" builtinId="9" hidden="1"/>
    <cellStyle name="Followed Hyperlink" xfId="1155" builtinId="9" hidden="1"/>
    <cellStyle name="Followed Hyperlink" xfId="899" builtinId="9" hidden="1"/>
    <cellStyle name="Followed Hyperlink" xfId="154" builtinId="9" hidden="1"/>
    <cellStyle name="Followed Hyperlink" xfId="666" builtinId="9" hidden="1"/>
    <cellStyle name="Followed Hyperlink" xfId="293" builtinId="9" hidden="1"/>
    <cellStyle name="Followed Hyperlink" xfId="185" builtinId="9" hidden="1"/>
    <cellStyle name="Followed Hyperlink" xfId="669" builtinId="9" hidden="1"/>
    <cellStyle name="Followed Hyperlink" xfId="290" builtinId="9" hidden="1"/>
    <cellStyle name="Followed Hyperlink" xfId="831" builtinId="9" hidden="1"/>
    <cellStyle name="Followed Hyperlink" xfId="1087" builtinId="9" hidden="1"/>
    <cellStyle name="Followed Hyperlink" xfId="1343" builtinId="9" hidden="1"/>
    <cellStyle name="Followed Hyperlink" xfId="1599" builtinId="9" hidden="1"/>
    <cellStyle name="Followed Hyperlink" xfId="1570" builtinId="9" hidden="1"/>
    <cellStyle name="Followed Hyperlink" xfId="1314" builtinId="9" hidden="1"/>
    <cellStyle name="Followed Hyperlink" xfId="1058" builtinId="9" hidden="1"/>
    <cellStyle name="Followed Hyperlink" xfId="802" builtinId="9" hidden="1"/>
    <cellStyle name="Followed Hyperlink" xfId="348" builtinId="9" hidden="1"/>
    <cellStyle name="Followed Hyperlink" xfId="611" builtinId="9" hidden="1"/>
    <cellStyle name="Followed Hyperlink" xfId="99" builtinId="9" hidden="1"/>
    <cellStyle name="Followed Hyperlink" xfId="351" builtinId="9" hidden="1"/>
    <cellStyle name="Followed Hyperlink" xfId="608" builtinId="9" hidden="1"/>
    <cellStyle name="Followed Hyperlink" xfId="96" builtinId="9" hidden="1"/>
    <cellStyle name="Followed Hyperlink" xfId="928" builtinId="9" hidden="1"/>
    <cellStyle name="Followed Hyperlink" xfId="1184" builtinId="9" hidden="1"/>
    <cellStyle name="Followed Hyperlink" xfId="1377" builtinId="9" hidden="1"/>
    <cellStyle name="Followed Hyperlink" xfId="1537" builtinId="9" hidden="1"/>
    <cellStyle name="Followed Hyperlink" xfId="1697" builtinId="9" hidden="1"/>
    <cellStyle name="Followed Hyperlink" xfId="1536" builtinId="9" hidden="1"/>
    <cellStyle name="Followed Hyperlink" xfId="1440" builtinId="9" hidden="1"/>
    <cellStyle name="Followed Hyperlink" xfId="1473" builtinId="9" hidden="1"/>
    <cellStyle name="Followed Hyperlink" xfId="1249" builtinId="9" hidden="1"/>
    <cellStyle name="Followed Hyperlink" xfId="1089" builtinId="9" hidden="1"/>
    <cellStyle name="Followed Hyperlink" xfId="1025" builtinId="9" hidden="1"/>
    <cellStyle name="Followed Hyperlink" xfId="1217" builtinId="9" hidden="1"/>
    <cellStyle name="Followed Hyperlink" xfId="1185" builtinId="9" hidden="1"/>
    <cellStyle name="Followed Hyperlink" xfId="1601" builtinId="9" hidden="1"/>
    <cellStyle name="Followed Hyperlink" xfId="1408" builtinId="9" hidden="1"/>
    <cellStyle name="Followed Hyperlink" xfId="1600" builtinId="9" hidden="1"/>
    <cellStyle name="Followed Hyperlink" xfId="1665" builtinId="9" hidden="1"/>
    <cellStyle name="Followed Hyperlink" xfId="1505" builtinId="9" hidden="1"/>
    <cellStyle name="Followed Hyperlink" xfId="1376" builtinId="9" hidden="1"/>
    <cellStyle name="Followed Hyperlink" xfId="1120" builtinId="9" hidden="1"/>
    <cellStyle name="Followed Hyperlink" xfId="864" builtinId="9" hidden="1"/>
    <cellStyle name="Followed Hyperlink" xfId="224" builtinId="9" hidden="1"/>
    <cellStyle name="Followed Hyperlink" xfId="735" builtinId="9" hidden="1"/>
    <cellStyle name="Followed Hyperlink" xfId="223" builtinId="9" hidden="1"/>
    <cellStyle name="Followed Hyperlink" xfId="227" builtinId="9" hidden="1"/>
    <cellStyle name="Followed Hyperlink" xfId="732" builtinId="9" hidden="1"/>
    <cellStyle name="Followed Hyperlink" xfId="220" builtinId="9" hidden="1"/>
    <cellStyle name="Followed Hyperlink" xfId="866" builtinId="9" hidden="1"/>
    <cellStyle name="Followed Hyperlink" xfId="1122" builtinId="9" hidden="1"/>
    <cellStyle name="Followed Hyperlink" xfId="1378" builtinId="9" hidden="1"/>
    <cellStyle name="Followed Hyperlink" xfId="1634" builtinId="9" hidden="1"/>
    <cellStyle name="Followed Hyperlink" xfId="1535" builtinId="9" hidden="1"/>
    <cellStyle name="Followed Hyperlink" xfId="1279" builtinId="9" hidden="1"/>
    <cellStyle name="Followed Hyperlink" xfId="1023" builtinId="9" hidden="1"/>
    <cellStyle name="Followed Hyperlink" xfId="767" builtinId="9" hidden="1"/>
    <cellStyle name="Followed Hyperlink" xfId="418" builtinId="9" hidden="1"/>
    <cellStyle name="Followed Hyperlink" xfId="541" builtinId="9" hidden="1"/>
    <cellStyle name="Followed Hyperlink" xfId="129" builtinId="9" hidden="1"/>
    <cellStyle name="Followed Hyperlink" xfId="421" builtinId="9" hidden="1"/>
    <cellStyle name="Followed Hyperlink" xfId="538" builtinId="9" hidden="1"/>
    <cellStyle name="Followed Hyperlink" xfId="17" builtinId="9" hidden="1"/>
    <cellStyle name="Followed Hyperlink" xfId="963" builtinId="9" hidden="1"/>
    <cellStyle name="Followed Hyperlink" xfId="1219" builtinId="9" hidden="1"/>
    <cellStyle name="Followed Hyperlink" xfId="1475" builtinId="9" hidden="1"/>
    <cellStyle name="Followed Hyperlink" xfId="1694" builtinId="9" hidden="1"/>
    <cellStyle name="Followed Hyperlink" xfId="1438" builtinId="9" hidden="1"/>
    <cellStyle name="Followed Hyperlink" xfId="1182" builtinId="9" hidden="1"/>
    <cellStyle name="Followed Hyperlink" xfId="926" builtinId="9" hidden="1"/>
    <cellStyle name="Followed Hyperlink" xfId="100" builtinId="9" hidden="1"/>
    <cellStyle name="Followed Hyperlink" xfId="612" builtinId="9" hidden="1"/>
    <cellStyle name="Followed Hyperlink" xfId="347" builtinId="9" hidden="1"/>
    <cellStyle name="Followed Hyperlink" xfId="103" builtinId="9" hidden="1"/>
    <cellStyle name="Followed Hyperlink" xfId="615" builtinId="9" hidden="1"/>
    <cellStyle name="Followed Hyperlink" xfId="344" builtinId="9" hidden="1"/>
    <cellStyle name="Followed Hyperlink" xfId="804" builtinId="9" hidden="1"/>
    <cellStyle name="Followed Hyperlink" xfId="1060" builtinId="9" hidden="1"/>
    <cellStyle name="Followed Hyperlink" xfId="1316" builtinId="9" hidden="1"/>
    <cellStyle name="Followed Hyperlink" xfId="1572" builtinId="9" hidden="1"/>
    <cellStyle name="Followed Hyperlink" xfId="1597" builtinId="9" hidden="1"/>
    <cellStyle name="Followed Hyperlink" xfId="1341" builtinId="9" hidden="1"/>
    <cellStyle name="Followed Hyperlink" xfId="1085" builtinId="9" hidden="1"/>
    <cellStyle name="Followed Hyperlink" xfId="829" builtinId="9" hidden="1"/>
    <cellStyle name="Followed Hyperlink" xfId="294" builtinId="9" hidden="1"/>
    <cellStyle name="Followed Hyperlink" xfId="665" builtinId="9" hidden="1"/>
    <cellStyle name="Followed Hyperlink" xfId="345" builtinId="9" hidden="1"/>
    <cellStyle name="Followed Hyperlink" xfId="433" builtinId="9" hidden="1"/>
    <cellStyle name="Followed Hyperlink" xfId="662" builtinId="9" hidden="1"/>
    <cellStyle name="Followed Hyperlink" xfId="150" builtinId="9" hidden="1"/>
    <cellStyle name="Followed Hyperlink" xfId="901" builtinId="9" hidden="1"/>
    <cellStyle name="Followed Hyperlink" xfId="1157" builtinId="9" hidden="1"/>
    <cellStyle name="Followed Hyperlink" xfId="1413" builtinId="9" hidden="1"/>
    <cellStyle name="Followed Hyperlink" xfId="1669" builtinId="9" hidden="1"/>
    <cellStyle name="Followed Hyperlink" xfId="1500" builtinId="9" hidden="1"/>
    <cellStyle name="Followed Hyperlink" xfId="1244" builtinId="9" hidden="1"/>
    <cellStyle name="Followed Hyperlink" xfId="988" builtinId="9" hidden="1"/>
    <cellStyle name="Followed Hyperlink" xfId="4" builtinId="9" hidden="1"/>
    <cellStyle name="Followed Hyperlink" xfId="488" builtinId="9" hidden="1"/>
    <cellStyle name="Followed Hyperlink" xfId="471" builtinId="9" hidden="1"/>
    <cellStyle name="Followed Hyperlink" xfId="41" builtinId="9" hidden="1"/>
    <cellStyle name="Followed Hyperlink" xfId="491" builtinId="9" hidden="1"/>
    <cellStyle name="Followed Hyperlink" xfId="468" builtinId="9" hidden="1"/>
    <cellStyle name="Followed Hyperlink" xfId="742" builtinId="9" hidden="1"/>
    <cellStyle name="Followed Hyperlink" xfId="998" builtinId="9" hidden="1"/>
    <cellStyle name="Followed Hyperlink" xfId="1254" builtinId="9" hidden="1"/>
    <cellStyle name="Followed Hyperlink" xfId="1510" builtinId="9" hidden="1"/>
    <cellStyle name="Followed Hyperlink" xfId="1659" builtinId="9" hidden="1"/>
    <cellStyle name="Followed Hyperlink" xfId="1403" builtinId="9" hidden="1"/>
    <cellStyle name="Followed Hyperlink" xfId="1147" builtinId="9" hidden="1"/>
    <cellStyle name="Followed Hyperlink" xfId="891" builtinId="9" hidden="1"/>
    <cellStyle name="Followed Hyperlink" xfId="170" builtinId="9" hidden="1"/>
    <cellStyle name="Followed Hyperlink" xfId="682" builtinId="9" hidden="1"/>
    <cellStyle name="Followed Hyperlink" xfId="277" builtinId="9" hidden="1"/>
    <cellStyle name="Followed Hyperlink" xfId="177" builtinId="9" hidden="1"/>
    <cellStyle name="Followed Hyperlink" xfId="685" builtinId="9" hidden="1"/>
    <cellStyle name="Followed Hyperlink" xfId="274" builtinId="9" hidden="1"/>
    <cellStyle name="Followed Hyperlink" xfId="839" builtinId="9" hidden="1"/>
    <cellStyle name="Followed Hyperlink" xfId="1095" builtinId="9" hidden="1"/>
    <cellStyle name="Followed Hyperlink" xfId="1351" builtinId="9" hidden="1"/>
    <cellStyle name="Followed Hyperlink" xfId="1607" builtinId="9" hidden="1"/>
    <cellStyle name="Followed Hyperlink" xfId="1562" builtinId="9" hidden="1"/>
    <cellStyle name="Followed Hyperlink" xfId="1306" builtinId="9" hidden="1"/>
    <cellStyle name="Followed Hyperlink" xfId="1050" builtinId="9" hidden="1"/>
    <cellStyle name="Followed Hyperlink" xfId="794" builtinId="9" hidden="1"/>
    <cellStyle name="Followed Hyperlink" xfId="364" builtinId="9" hidden="1"/>
    <cellStyle name="Followed Hyperlink" xfId="595" builtinId="9" hidden="1"/>
    <cellStyle name="Followed Hyperlink" xfId="65" builtinId="9" hidden="1"/>
    <cellStyle name="Followed Hyperlink" xfId="367" builtinId="9" hidden="1"/>
    <cellStyle name="Followed Hyperlink" xfId="592" builtinId="9" hidden="1"/>
    <cellStyle name="Followed Hyperlink" xfId="80" builtinId="9" hidden="1"/>
    <cellStyle name="Followed Hyperlink" xfId="936" builtinId="9" hidden="1"/>
    <cellStyle name="Followed Hyperlink" xfId="1192" builtinId="9" hidden="1"/>
    <cellStyle name="Followed Hyperlink" xfId="1448" builtinId="9" hidden="1"/>
    <cellStyle name="Followed Hyperlink" xfId="1704" builtinId="9" hidden="1"/>
    <cellStyle name="Followed Hyperlink" xfId="1465" builtinId="9" hidden="1"/>
    <cellStyle name="Followed Hyperlink" xfId="1209" builtinId="9" hidden="1"/>
    <cellStyle name="Followed Hyperlink" xfId="953" builtinId="9" hidden="1"/>
    <cellStyle name="Followed Hyperlink" xfId="46" builtinId="9" hidden="1"/>
    <cellStyle name="Followed Hyperlink" xfId="705" builtinId="9" hidden="1"/>
    <cellStyle name="Followed Hyperlink" xfId="622" builtinId="9" hidden="1"/>
    <cellStyle name="Followed Hyperlink" xfId="545" builtinId="9" hidden="1"/>
    <cellStyle name="Followed Hyperlink" xfId="526" builtinId="9" hidden="1"/>
    <cellStyle name="Followed Hyperlink" xfId="398" builtinId="9" hidden="1"/>
    <cellStyle name="Followed Hyperlink" xfId="777" builtinId="9" hidden="1"/>
    <cellStyle name="Followed Hyperlink" xfId="1033" builtinId="9" hidden="1"/>
    <cellStyle name="Followed Hyperlink" xfId="1289" builtinId="9" hidden="1"/>
    <cellStyle name="Followed Hyperlink" xfId="1545" builtinId="9" hidden="1"/>
    <cellStyle name="Followed Hyperlink" xfId="1624" builtinId="9" hidden="1"/>
    <cellStyle name="Followed Hyperlink" xfId="1368" builtinId="9" hidden="1"/>
    <cellStyle name="Followed Hyperlink" xfId="1112" builtinId="9" hidden="1"/>
    <cellStyle name="Followed Hyperlink" xfId="856" builtinId="9" hidden="1"/>
    <cellStyle name="Followed Hyperlink" xfId="240" builtinId="9" hidden="1"/>
    <cellStyle name="Followed Hyperlink" xfId="719" builtinId="9" hidden="1"/>
    <cellStyle name="Followed Hyperlink" xfId="207" builtinId="9" hidden="1"/>
    <cellStyle name="Followed Hyperlink" xfId="243" builtinId="9" hidden="1"/>
    <cellStyle name="Followed Hyperlink" xfId="716" builtinId="9" hidden="1"/>
    <cellStyle name="Followed Hyperlink" xfId="204" builtinId="9" hidden="1"/>
    <cellStyle name="Followed Hyperlink" xfId="874" builtinId="9" hidden="1"/>
    <cellStyle name="Followed Hyperlink" xfId="1130" builtinId="9" hidden="1"/>
    <cellStyle name="Followed Hyperlink" xfId="1386" builtinId="9" hidden="1"/>
    <cellStyle name="Followed Hyperlink" xfId="1642" builtinId="9" hidden="1"/>
    <cellStyle name="Followed Hyperlink" xfId="1527" builtinId="9" hidden="1"/>
    <cellStyle name="Followed Hyperlink" xfId="1271" builtinId="9" hidden="1"/>
    <cellStyle name="Followed Hyperlink" xfId="1015" builtinId="9" hidden="1"/>
    <cellStyle name="Followed Hyperlink" xfId="759" builtinId="9" hidden="1"/>
    <cellStyle name="Followed Hyperlink" xfId="434" builtinId="9" hidden="1"/>
    <cellStyle name="Followed Hyperlink" xfId="525" builtinId="9" hidden="1"/>
    <cellStyle name="Followed Hyperlink" xfId="137" builtinId="9" hidden="1"/>
    <cellStyle name="Followed Hyperlink" xfId="437" builtinId="9" hidden="1"/>
    <cellStyle name="Followed Hyperlink" xfId="522" builtinId="9" hidden="1"/>
    <cellStyle name="Followed Hyperlink" xfId="27" builtinId="9" hidden="1"/>
    <cellStyle name="Followed Hyperlink" xfId="971" builtinId="9" hidden="1"/>
    <cellStyle name="Followed Hyperlink" xfId="1227" builtinId="9" hidden="1"/>
    <cellStyle name="Followed Hyperlink" xfId="1483" builtinId="9" hidden="1"/>
    <cellStyle name="Followed Hyperlink" xfId="1686" builtinId="9" hidden="1"/>
    <cellStyle name="Followed Hyperlink" xfId="1430" builtinId="9" hidden="1"/>
    <cellStyle name="Followed Hyperlink" xfId="1174" builtinId="9" hidden="1"/>
    <cellStyle name="Followed Hyperlink" xfId="918" builtinId="9" hidden="1"/>
    <cellStyle name="Followed Hyperlink" xfId="116" builtinId="9" hidden="1"/>
    <cellStyle name="Followed Hyperlink" xfId="628" builtinId="9" hidden="1"/>
    <cellStyle name="Followed Hyperlink" xfId="331" builtinId="9" hidden="1"/>
    <cellStyle name="Followed Hyperlink" xfId="119" builtinId="9" hidden="1"/>
    <cellStyle name="Followed Hyperlink" xfId="631" builtinId="9" hidden="1"/>
    <cellStyle name="Followed Hyperlink" xfId="328" builtinId="9" hidden="1"/>
    <cellStyle name="Followed Hyperlink" xfId="812" builtinId="9" hidden="1"/>
    <cellStyle name="Followed Hyperlink" xfId="1068" builtinId="9" hidden="1"/>
    <cellStyle name="Followed Hyperlink" xfId="1324" builtinId="9" hidden="1"/>
    <cellStyle name="Followed Hyperlink" xfId="1580" builtinId="9" hidden="1"/>
    <cellStyle name="Followed Hyperlink" xfId="1589" builtinId="9" hidden="1"/>
    <cellStyle name="Followed Hyperlink" xfId="1333" builtinId="9" hidden="1"/>
    <cellStyle name="Followed Hyperlink" xfId="1077" builtinId="9" hidden="1"/>
    <cellStyle name="Followed Hyperlink" xfId="821" builtinId="9" hidden="1"/>
    <cellStyle name="Followed Hyperlink" xfId="310" builtinId="9" hidden="1"/>
    <cellStyle name="Followed Hyperlink" xfId="649" builtinId="9" hidden="1"/>
    <cellStyle name="Followed Hyperlink" xfId="313" builtinId="9" hidden="1"/>
    <cellStyle name="Followed Hyperlink" xfId="425" builtinId="9" hidden="1"/>
    <cellStyle name="Followed Hyperlink" xfId="646" builtinId="9" hidden="1"/>
    <cellStyle name="Followed Hyperlink" xfId="134" builtinId="9" hidden="1"/>
    <cellStyle name="Followed Hyperlink" xfId="909" builtinId="9" hidden="1"/>
    <cellStyle name="Followed Hyperlink" xfId="1165" builtinId="9" hidden="1"/>
    <cellStyle name="Followed Hyperlink" xfId="1421" builtinId="9" hidden="1"/>
    <cellStyle name="Followed Hyperlink" xfId="1677" builtinId="9" hidden="1"/>
    <cellStyle name="Followed Hyperlink" xfId="1492" builtinId="9" hidden="1"/>
    <cellStyle name="Followed Hyperlink" xfId="1236" builtinId="9" hidden="1"/>
    <cellStyle name="Followed Hyperlink" xfId="980" builtinId="9" hidden="1"/>
    <cellStyle name="Followed Hyperlink" xfId="16" builtinId="9" hidden="1"/>
    <cellStyle name="Followed Hyperlink" xfId="504" builtinId="9" hidden="1"/>
    <cellStyle name="Followed Hyperlink" xfId="455" builtinId="9" hidden="1"/>
    <cellStyle name="Followed Hyperlink" xfId="51" builtinId="9" hidden="1"/>
    <cellStyle name="Followed Hyperlink" xfId="507" builtinId="9" hidden="1"/>
    <cellStyle name="Followed Hyperlink" xfId="452" builtinId="9" hidden="1"/>
    <cellStyle name="Followed Hyperlink" xfId="750" builtinId="9" hidden="1"/>
    <cellStyle name="Followed Hyperlink" xfId="1006" builtinId="9" hidden="1"/>
    <cellStyle name="Followed Hyperlink" xfId="1262" builtinId="9" hidden="1"/>
    <cellStyle name="Followed Hyperlink" xfId="1518" builtinId="9" hidden="1"/>
    <cellStyle name="Followed Hyperlink" xfId="1651" builtinId="9" hidden="1"/>
    <cellStyle name="Followed Hyperlink" xfId="1395" builtinId="9" hidden="1"/>
    <cellStyle name="Followed Hyperlink" xfId="1139" builtinId="9" hidden="1"/>
    <cellStyle name="Followed Hyperlink" xfId="883" builtinId="9" hidden="1"/>
    <cellStyle name="Followed Hyperlink" xfId="186" builtinId="9" hidden="1"/>
    <cellStyle name="Followed Hyperlink" xfId="698" builtinId="9" hidden="1"/>
    <cellStyle name="Followed Hyperlink" xfId="261" builtinId="9" hidden="1"/>
    <cellStyle name="Followed Hyperlink" xfId="165" builtinId="9" hidden="1"/>
    <cellStyle name="Followed Hyperlink" xfId="701" builtinId="9" hidden="1"/>
    <cellStyle name="Followed Hyperlink" xfId="258" builtinId="9" hidden="1"/>
    <cellStyle name="Followed Hyperlink" xfId="847" builtinId="9" hidden="1"/>
    <cellStyle name="Followed Hyperlink" xfId="1103" builtinId="9" hidden="1"/>
    <cellStyle name="Followed Hyperlink" xfId="1359" builtinId="9" hidden="1"/>
    <cellStyle name="Followed Hyperlink" xfId="1615" builtinId="9" hidden="1"/>
    <cellStyle name="Followed Hyperlink" xfId="1554" builtinId="9" hidden="1"/>
    <cellStyle name="Followed Hyperlink" xfId="1298" builtinId="9" hidden="1"/>
    <cellStyle name="Followed Hyperlink" xfId="1042" builtinId="9" hidden="1"/>
    <cellStyle name="Followed Hyperlink" xfId="786" builtinId="9" hidden="1"/>
    <cellStyle name="Followed Hyperlink" xfId="380" builtinId="9" hidden="1"/>
    <cellStyle name="Followed Hyperlink" xfId="579" builtinId="9" hidden="1"/>
    <cellStyle name="Followed Hyperlink" xfId="75" builtinId="9" hidden="1"/>
    <cellStyle name="Followed Hyperlink" xfId="383" builtinId="9" hidden="1"/>
    <cellStyle name="Followed Hyperlink" xfId="576" builtinId="9" hidden="1"/>
    <cellStyle name="Followed Hyperlink" xfId="64" builtinId="9" hidden="1"/>
    <cellStyle name="Followed Hyperlink" xfId="944" builtinId="9" hidden="1"/>
    <cellStyle name="Followed Hyperlink" xfId="1200" builtinId="9" hidden="1"/>
    <cellStyle name="Followed Hyperlink" xfId="1456" builtinId="9" hidden="1"/>
    <cellStyle name="Followed Hyperlink" xfId="1712" builtinId="9" hidden="1"/>
    <cellStyle name="Followed Hyperlink" xfId="1457" builtinId="9" hidden="1"/>
    <cellStyle name="Followed Hyperlink" xfId="1201" builtinId="9" hidden="1"/>
    <cellStyle name="Followed Hyperlink" xfId="62" builtinId="9" hidden="1"/>
    <cellStyle name="Followed Hyperlink" xfId="865" builtinId="9" hidden="1"/>
    <cellStyle name="Followed Hyperlink" xfId="913" builtinId="9" hidden="1"/>
    <cellStyle name="Followed Hyperlink" xfId="190" builtinId="9" hidden="1"/>
    <cellStyle name="Followed Hyperlink" xfId="414" builtinId="9" hidden="1"/>
    <cellStyle name="Followed Hyperlink" xfId="318" builtinId="9" hidden="1"/>
    <cellStyle name="Followed Hyperlink" xfId="961" builtinId="9" hidden="1"/>
    <cellStyle name="Followed Hyperlink" xfId="801" builtinId="9" hidden="1"/>
    <cellStyle name="Followed Hyperlink" xfId="1041" builtinId="9" hidden="1"/>
    <cellStyle name="Followed Hyperlink" xfId="1297" builtinId="9" hidden="1"/>
    <cellStyle name="Followed Hyperlink" xfId="1553" builtinId="9" hidden="1"/>
    <cellStyle name="Followed Hyperlink" xfId="1616" builtinId="9" hidden="1"/>
    <cellStyle name="Followed Hyperlink" xfId="1360" builtinId="9" hidden="1"/>
    <cellStyle name="Followed Hyperlink" xfId="1104" builtinId="9" hidden="1"/>
    <cellStyle name="Followed Hyperlink" xfId="848" builtinId="9" hidden="1"/>
    <cellStyle name="Followed Hyperlink" xfId="256" builtinId="9" hidden="1"/>
    <cellStyle name="Followed Hyperlink" xfId="703" builtinId="9" hidden="1"/>
    <cellStyle name="Followed Hyperlink" xfId="191" builtinId="9" hidden="1"/>
    <cellStyle name="Followed Hyperlink" xfId="259" builtinId="9" hidden="1"/>
    <cellStyle name="Followed Hyperlink" xfId="700" builtinId="9" hidden="1"/>
    <cellStyle name="Followed Hyperlink" xfId="188" builtinId="9" hidden="1"/>
    <cellStyle name="Followed Hyperlink" xfId="882" builtinId="9" hidden="1"/>
    <cellStyle name="Followed Hyperlink" xfId="1138" builtinId="9" hidden="1"/>
    <cellStyle name="Followed Hyperlink" xfId="1394" builtinId="9" hidden="1"/>
    <cellStyle name="Followed Hyperlink" xfId="1650" builtinId="9" hidden="1"/>
    <cellStyle name="Followed Hyperlink" xfId="1519" builtinId="9" hidden="1"/>
    <cellStyle name="Followed Hyperlink" xfId="1263" builtinId="9" hidden="1"/>
    <cellStyle name="Followed Hyperlink" xfId="1007" builtinId="9" hidden="1"/>
    <cellStyle name="Followed Hyperlink" xfId="751" builtinId="9" hidden="1"/>
    <cellStyle name="Followed Hyperlink" xfId="450" builtinId="9" hidden="1"/>
    <cellStyle name="Followed Hyperlink" xfId="509" builtinId="9" hidden="1"/>
    <cellStyle name="Followed Hyperlink" xfId="109" builtinId="9" hidden="1"/>
    <cellStyle name="Followed Hyperlink" xfId="453" builtinId="9" hidden="1"/>
    <cellStyle name="Followed Hyperlink" xfId="506" builtinId="9" hidden="1"/>
    <cellStyle name="Followed Hyperlink" xfId="20" builtinId="9" hidden="1"/>
    <cellStyle name="Followed Hyperlink" xfId="979" builtinId="9" hidden="1"/>
    <cellStyle name="Followed Hyperlink" xfId="1235" builtinId="9" hidden="1"/>
    <cellStyle name="Followed Hyperlink" xfId="1491" builtinId="9" hidden="1"/>
    <cellStyle name="Followed Hyperlink" xfId="1678" builtinId="9" hidden="1"/>
    <cellStyle name="Followed Hyperlink" xfId="1422" builtinId="9" hidden="1"/>
    <cellStyle name="Followed Hyperlink" xfId="1166" builtinId="9" hidden="1"/>
    <cellStyle name="Followed Hyperlink" xfId="910" builtinId="9" hidden="1"/>
    <cellStyle name="Followed Hyperlink" xfId="132" builtinId="9" hidden="1"/>
    <cellStyle name="Followed Hyperlink" xfId="644" builtinId="9" hidden="1"/>
    <cellStyle name="Followed Hyperlink" xfId="315" builtinId="9" hidden="1"/>
    <cellStyle name="Followed Hyperlink" xfId="135" builtinId="9" hidden="1"/>
    <cellStyle name="Followed Hyperlink" xfId="647" builtinId="9" hidden="1"/>
    <cellStyle name="Followed Hyperlink" xfId="312" builtinId="9" hidden="1"/>
    <cellStyle name="Followed Hyperlink" xfId="820" builtinId="9" hidden="1"/>
    <cellStyle name="Followed Hyperlink" xfId="1076" builtinId="9" hidden="1"/>
    <cellStyle name="Followed Hyperlink" xfId="1332" builtinId="9" hidden="1"/>
    <cellStyle name="Followed Hyperlink" xfId="1588" builtinId="9" hidden="1"/>
    <cellStyle name="Followed Hyperlink" xfId="1581" builtinId="9" hidden="1"/>
    <cellStyle name="Followed Hyperlink" xfId="1325" builtinId="9" hidden="1"/>
    <cellStyle name="Followed Hyperlink" xfId="1069" builtinId="9" hidden="1"/>
    <cellStyle name="Followed Hyperlink" xfId="813" builtinId="9" hidden="1"/>
    <cellStyle name="Followed Hyperlink" xfId="326" builtinId="9" hidden="1"/>
    <cellStyle name="Followed Hyperlink" xfId="633" builtinId="9" hidden="1"/>
    <cellStyle name="Followed Hyperlink" xfId="265" builtinId="9" hidden="1"/>
    <cellStyle name="Followed Hyperlink" xfId="417" builtinId="9" hidden="1"/>
    <cellStyle name="Followed Hyperlink" xfId="630" builtinId="9" hidden="1"/>
    <cellStyle name="Followed Hyperlink" xfId="118" builtinId="9" hidden="1"/>
    <cellStyle name="Followed Hyperlink" xfId="917" builtinId="9" hidden="1"/>
    <cellStyle name="Followed Hyperlink" xfId="1173" builtinId="9" hidden="1"/>
    <cellStyle name="Followed Hyperlink" xfId="1429" builtinId="9" hidden="1"/>
    <cellStyle name="Followed Hyperlink" xfId="1685" builtinId="9" hidden="1"/>
    <cellStyle name="Followed Hyperlink" xfId="1484" builtinId="9" hidden="1"/>
    <cellStyle name="Followed Hyperlink" xfId="1228" builtinId="9" hidden="1"/>
    <cellStyle name="Followed Hyperlink" xfId="972" builtinId="9" hidden="1"/>
    <cellStyle name="Followed Hyperlink" xfId="29" builtinId="9" hidden="1"/>
    <cellStyle name="Followed Hyperlink" xfId="520" builtinId="9" hidden="1"/>
    <cellStyle name="Followed Hyperlink" xfId="439" builtinId="9" hidden="1"/>
    <cellStyle name="Followed Hyperlink" xfId="55" builtinId="9" hidden="1"/>
    <cellStyle name="Followed Hyperlink" xfId="523" builtinId="9" hidden="1"/>
    <cellStyle name="Followed Hyperlink" xfId="436" builtinId="9" hidden="1"/>
    <cellStyle name="Followed Hyperlink" xfId="758" builtinId="9" hidden="1"/>
    <cellStyle name="Followed Hyperlink" xfId="1014" builtinId="9" hidden="1"/>
    <cellStyle name="Followed Hyperlink" xfId="1270" builtinId="9" hidden="1"/>
    <cellStyle name="Followed Hyperlink" xfId="1526" builtinId="9" hidden="1"/>
    <cellStyle name="Followed Hyperlink" xfId="1643" builtinId="9" hidden="1"/>
    <cellStyle name="Followed Hyperlink" xfId="1387" builtinId="9" hidden="1"/>
    <cellStyle name="Followed Hyperlink" xfId="1131" builtinId="9" hidden="1"/>
    <cellStyle name="Followed Hyperlink" xfId="875" builtinId="9" hidden="1"/>
    <cellStyle name="Followed Hyperlink" xfId="202" builtinId="9" hidden="1"/>
    <cellStyle name="Followed Hyperlink" xfId="714" builtinId="9" hidden="1"/>
    <cellStyle name="Followed Hyperlink" xfId="245" builtinId="9" hidden="1"/>
    <cellStyle name="Followed Hyperlink" xfId="153" builtinId="9" hidden="1"/>
    <cellStyle name="Followed Hyperlink" xfId="717" builtinId="9" hidden="1"/>
    <cellStyle name="Followed Hyperlink" xfId="242" builtinId="9" hidden="1"/>
    <cellStyle name="Followed Hyperlink" xfId="855" builtinId="9" hidden="1"/>
    <cellStyle name="Followed Hyperlink" xfId="1111" builtinId="9" hidden="1"/>
    <cellStyle name="Followed Hyperlink" xfId="1367" builtinId="9" hidden="1"/>
    <cellStyle name="Followed Hyperlink" xfId="1623" builtinId="9" hidden="1"/>
    <cellStyle name="Followed Hyperlink" xfId="1546" builtinId="9" hidden="1"/>
    <cellStyle name="Followed Hyperlink" xfId="1290" builtinId="9" hidden="1"/>
    <cellStyle name="Followed Hyperlink" xfId="1034" builtinId="9" hidden="1"/>
    <cellStyle name="Followed Hyperlink" xfId="778" builtinId="9" hidden="1"/>
    <cellStyle name="Followed Hyperlink" xfId="396" builtinId="9" hidden="1"/>
    <cellStyle name="Followed Hyperlink" xfId="563" builtinId="9" hidden="1"/>
    <cellStyle name="Followed Hyperlink" xfId="85" builtinId="9" hidden="1"/>
    <cellStyle name="Followed Hyperlink" xfId="399" builtinId="9" hidden="1"/>
    <cellStyle name="Followed Hyperlink" xfId="560" builtinId="9" hidden="1"/>
    <cellStyle name="Followed Hyperlink" xfId="48" builtinId="9" hidden="1"/>
    <cellStyle name="Followed Hyperlink" xfId="952" builtinId="9" hidden="1"/>
    <cellStyle name="Followed Hyperlink" xfId="1208" builtinId="9" hidden="1"/>
    <cellStyle name="Followed Hyperlink" xfId="1464" builtinId="9" hidden="1"/>
    <cellStyle name="Followed Hyperlink" xfId="1705" builtinId="9" hidden="1"/>
    <cellStyle name="Followed Hyperlink" xfId="1449" builtinId="9" hidden="1"/>
    <cellStyle name="Followed Hyperlink" xfId="1193" builtinId="9" hidden="1"/>
    <cellStyle name="Followed Hyperlink" xfId="937" builtinId="9" hidden="1"/>
    <cellStyle name="Followed Hyperlink" xfId="78" builtinId="9" hidden="1"/>
    <cellStyle name="Followed Hyperlink" xfId="734" builtinId="9" hidden="1"/>
    <cellStyle name="Followed Hyperlink" xfId="686" builtinId="9" hidden="1"/>
    <cellStyle name="Followed Hyperlink" xfId="529" builtinId="9" hidden="1"/>
    <cellStyle name="Followed Hyperlink" xfId="542" builtinId="9" hidden="1"/>
    <cellStyle name="Followed Hyperlink" xfId="366" builtinId="9" hidden="1"/>
    <cellStyle name="Followed Hyperlink" xfId="793" builtinId="9" hidden="1"/>
    <cellStyle name="Followed Hyperlink" xfId="1049" builtinId="9" hidden="1"/>
    <cellStyle name="Followed Hyperlink" xfId="1305" builtinId="9" hidden="1"/>
    <cellStyle name="Followed Hyperlink" xfId="1561" builtinId="9" hidden="1"/>
    <cellStyle name="Followed Hyperlink" xfId="1608" builtinId="9" hidden="1"/>
    <cellStyle name="Followed Hyperlink" xfId="1352" builtinId="9" hidden="1"/>
    <cellStyle name="Followed Hyperlink" xfId="1096" builtinId="9" hidden="1"/>
    <cellStyle name="Followed Hyperlink" xfId="840" builtinId="9" hidden="1"/>
    <cellStyle name="Followed Hyperlink" xfId="272" builtinId="9" hidden="1"/>
    <cellStyle name="Followed Hyperlink" xfId="687" builtinId="9" hidden="1"/>
    <cellStyle name="Followed Hyperlink" xfId="175" builtinId="9" hidden="1"/>
    <cellStyle name="Followed Hyperlink" xfId="275" builtinId="9" hidden="1"/>
    <cellStyle name="Followed Hyperlink" xfId="684" builtinId="9" hidden="1"/>
    <cellStyle name="Followed Hyperlink" xfId="172" builtinId="9" hidden="1"/>
    <cellStyle name="Followed Hyperlink" xfId="890" builtinId="9" hidden="1"/>
    <cellStyle name="Followed Hyperlink" xfId="1146" builtinId="9" hidden="1"/>
    <cellStyle name="Followed Hyperlink" xfId="1402" builtinId="9" hidden="1"/>
    <cellStyle name="Followed Hyperlink" xfId="1658" builtinId="9" hidden="1"/>
    <cellStyle name="Followed Hyperlink" xfId="1511" builtinId="9" hidden="1"/>
    <cellStyle name="Followed Hyperlink" xfId="1255" builtinId="9" hidden="1"/>
    <cellStyle name="Followed Hyperlink" xfId="999" builtinId="9" hidden="1"/>
    <cellStyle name="Followed Hyperlink" xfId="743" builtinId="9" hidden="1"/>
    <cellStyle name="Followed Hyperlink" xfId="466" builtinId="9" hidden="1"/>
    <cellStyle name="Followed Hyperlink" xfId="493" builtinId="9" hidden="1"/>
    <cellStyle name="Followed Hyperlink" xfId="105" builtinId="9" hidden="1"/>
    <cellStyle name="Followed Hyperlink" xfId="469" builtinId="9" hidden="1"/>
    <cellStyle name="Followed Hyperlink" xfId="490" builtinId="9" hidden="1"/>
    <cellStyle name="Followed Hyperlink" xfId="8" builtinId="9" hidden="1"/>
    <cellStyle name="Followed Hyperlink" xfId="987" builtinId="9" hidden="1"/>
    <cellStyle name="Followed Hyperlink" xfId="1243" builtinId="9" hidden="1"/>
    <cellStyle name="Followed Hyperlink" xfId="1499" builtinId="9" hidden="1"/>
    <cellStyle name="Followed Hyperlink" xfId="1670" builtinId="9" hidden="1"/>
    <cellStyle name="Followed Hyperlink" xfId="1414" builtinId="9" hidden="1"/>
    <cellStyle name="Followed Hyperlink" xfId="1158" builtinId="9" hidden="1"/>
    <cellStyle name="Followed Hyperlink" xfId="902" builtinId="9" hidden="1"/>
    <cellStyle name="Followed Hyperlink" xfId="148" builtinId="9" hidden="1"/>
    <cellStyle name="Followed Hyperlink" xfId="660" builtinId="9" hidden="1"/>
    <cellStyle name="Followed Hyperlink" xfId="299" builtinId="9" hidden="1"/>
    <cellStyle name="Followed Hyperlink" xfId="151" builtinId="9" hidden="1"/>
    <cellStyle name="Followed Hyperlink" xfId="663" builtinId="9" hidden="1"/>
    <cellStyle name="Followed Hyperlink" xfId="296" builtinId="9" hidden="1"/>
    <cellStyle name="Followed Hyperlink" xfId="828" builtinId="9" hidden="1"/>
    <cellStyle name="Followed Hyperlink" xfId="1084" builtinId="9" hidden="1"/>
    <cellStyle name="Followed Hyperlink" xfId="1340" builtinId="9" hidden="1"/>
    <cellStyle name="Followed Hyperlink" xfId="1596" builtinId="9" hidden="1"/>
    <cellStyle name="Followed Hyperlink" xfId="1573" builtinId="9" hidden="1"/>
    <cellStyle name="Followed Hyperlink" xfId="1317" builtinId="9" hidden="1"/>
    <cellStyle name="Followed Hyperlink" xfId="1061" builtinId="9" hidden="1"/>
    <cellStyle name="Followed Hyperlink" xfId="805" builtinId="9" hidden="1"/>
    <cellStyle name="Followed Hyperlink" xfId="342" builtinId="9" hidden="1"/>
    <cellStyle name="Followed Hyperlink" xfId="617" builtinId="9" hidden="1"/>
    <cellStyle name="Followed Hyperlink" xfId="273" builtinId="9" hidden="1"/>
    <cellStyle name="Followed Hyperlink" xfId="401" builtinId="9" hidden="1"/>
    <cellStyle name="Followed Hyperlink" xfId="614" builtinId="9" hidden="1"/>
    <cellStyle name="Followed Hyperlink" xfId="102" builtinId="9" hidden="1"/>
    <cellStyle name="Followed Hyperlink" xfId="925" builtinId="9" hidden="1"/>
    <cellStyle name="Followed Hyperlink" xfId="1181" builtinId="9" hidden="1"/>
    <cellStyle name="Followed Hyperlink" xfId="1437" builtinId="9" hidden="1"/>
    <cellStyle name="Followed Hyperlink" xfId="1693" builtinId="9" hidden="1"/>
    <cellStyle name="Followed Hyperlink" xfId="1476" builtinId="9" hidden="1"/>
    <cellStyle name="Followed Hyperlink" xfId="1220" builtinId="9" hidden="1"/>
    <cellStyle name="Followed Hyperlink" xfId="964" builtinId="9" hidden="1"/>
    <cellStyle name="Followed Hyperlink" xfId="18" builtinId="9" hidden="1"/>
    <cellStyle name="Followed Hyperlink" xfId="536" builtinId="9" hidden="1"/>
    <cellStyle name="Followed Hyperlink" xfId="423" builtinId="9" hidden="1"/>
    <cellStyle name="Followed Hyperlink" xfId="87" builtinId="9" hidden="1"/>
    <cellStyle name="Followed Hyperlink" xfId="539" builtinId="9" hidden="1"/>
    <cellStyle name="Followed Hyperlink" xfId="420" builtinId="9" hidden="1"/>
    <cellStyle name="Followed Hyperlink" xfId="766" builtinId="9" hidden="1"/>
    <cellStyle name="Followed Hyperlink" xfId="1022" builtinId="9" hidden="1"/>
    <cellStyle name="Followed Hyperlink" xfId="1278" builtinId="9" hidden="1"/>
    <cellStyle name="Followed Hyperlink" xfId="1534" builtinId="9" hidden="1"/>
    <cellStyle name="Followed Hyperlink" xfId="1635" builtinId="9" hidden="1"/>
    <cellStyle name="Followed Hyperlink" xfId="1379" builtinId="9" hidden="1"/>
    <cellStyle name="Followed Hyperlink" xfId="1123" builtinId="9" hidden="1"/>
    <cellStyle name="Followed Hyperlink" xfId="867" builtinId="9" hidden="1"/>
    <cellStyle name="Followed Hyperlink" xfId="218" builtinId="9" hidden="1"/>
    <cellStyle name="Followed Hyperlink" xfId="730" builtinId="9" hidden="1"/>
    <cellStyle name="Followed Hyperlink" xfId="229" builtinId="9" hidden="1"/>
    <cellStyle name="Followed Hyperlink" xfId="145" builtinId="9" hidden="1"/>
    <cellStyle name="Followed Hyperlink" xfId="733" builtinId="9" hidden="1"/>
    <cellStyle name="Followed Hyperlink" xfId="226" builtinId="9" hidden="1"/>
    <cellStyle name="Followed Hyperlink" xfId="863" builtinId="9" hidden="1"/>
    <cellStyle name="Followed Hyperlink" xfId="1119" builtinId="9" hidden="1"/>
    <cellStyle name="Followed Hyperlink" xfId="1375" builtinId="9" hidden="1"/>
    <cellStyle name="Followed Hyperlink" xfId="1631" builtinId="9" hidden="1"/>
    <cellStyle name="Followed Hyperlink" xfId="1538" builtinId="9" hidden="1"/>
    <cellStyle name="Followed Hyperlink" xfId="1282" builtinId="9" hidden="1"/>
    <cellStyle name="Followed Hyperlink" xfId="1026" builtinId="9" hidden="1"/>
    <cellStyle name="Followed Hyperlink" xfId="770" builtinId="9" hidden="1"/>
    <cellStyle name="Followed Hyperlink" xfId="160" builtinId="9" hidden="1"/>
    <cellStyle name="Followed Hyperlink" xfId="416" builtinId="9" hidden="1"/>
    <cellStyle name="Followed Hyperlink" xfId="671" builtinId="9" hidden="1"/>
    <cellStyle name="Followed Hyperlink" xfId="287" builtinId="9" hidden="1"/>
    <cellStyle name="Followed Hyperlink" xfId="95" builtinId="9" hidden="1"/>
    <cellStyle name="Followed Hyperlink" xfId="291" builtinId="9" hidden="1"/>
    <cellStyle name="Followed Hyperlink" xfId="675" builtinId="9" hidden="1"/>
    <cellStyle name="Followed Hyperlink" xfId="540" builtinId="9" hidden="1"/>
    <cellStyle name="Followed Hyperlink" xfId="412" builtinId="9" hidden="1"/>
    <cellStyle name="Followed Hyperlink" xfId="97" builtinId="9" hidden="1"/>
    <cellStyle name="Followed Hyperlink" xfId="544" builtinId="9" hidden="1"/>
    <cellStyle name="Followed Hyperlink" xfId="1088" builtinId="9" hidden="1"/>
    <cellStyle name="Followed Hyperlink" xfId="896" builtinId="9" hidden="1"/>
    <cellStyle name="Followed Hyperlink" xfId="768" builtinId="9" hidden="1"/>
    <cellStyle name="Followed Hyperlink" xfId="1216" builtinId="9" hidden="1"/>
    <cellStyle name="Followed Hyperlink" xfId="1280" builtinId="9" hidden="1"/>
    <cellStyle name="Followed Hyperlink" xfId="1344" builtinId="9" hidden="1"/>
    <cellStyle name="Followed Hyperlink" xfId="1152" builtinId="9" hidden="1"/>
    <cellStyle name="Followed Hyperlink" xfId="960" builtinId="9" hidden="1"/>
    <cellStyle name="Followed Hyperlink" xfId="832" builtinId="9" hidden="1"/>
    <cellStyle name="Followed Hyperlink" xfId="1024" builtinId="9" hidden="1"/>
    <cellStyle name="Followed Hyperlink" xfId="13" builtinId="9" hidden="1"/>
    <cellStyle name="Followed Hyperlink" xfId="415" builtinId="9" hidden="1"/>
    <cellStyle name="Followed Hyperlink" xfId="547" builtinId="9" hidden="1"/>
    <cellStyle name="Followed Hyperlink" xfId="284" builtinId="9" hidden="1"/>
    <cellStyle name="Followed Hyperlink" xfId="668" builtinId="9" hidden="1"/>
    <cellStyle name="Followed Hyperlink" xfId="419" builtinId="9" hidden="1"/>
    <cellStyle name="Followed Hyperlink" xfId="163" builtinId="9" hidden="1"/>
    <cellStyle name="Followed Hyperlink" xfId="159" builtinId="9" hidden="1"/>
    <cellStyle name="Followed Hyperlink" xfId="543" builtinId="9" hidden="1"/>
    <cellStyle name="Followed Hyperlink" xfId="672" builtinId="9" hidden="1"/>
    <cellStyle name="Followed Hyperlink" xfId="288" builtinId="9" hidden="1"/>
    <cellStyle name="Followed Hyperlink" xfId="156" builtinId="9" hidden="1"/>
    <cellStyle name="Followed Hyperlink" xfId="898" builtinId="9" hidden="1"/>
    <cellStyle name="Followed Hyperlink" xfId="1154" builtinId="9" hidden="1"/>
    <cellStyle name="Followed Hyperlink" xfId="1410" builtinId="9" hidden="1"/>
    <cellStyle name="Followed Hyperlink" xfId="1666" builtinId="9" hidden="1"/>
    <cellStyle name="Followed Hyperlink" xfId="1503" builtinId="9" hidden="1"/>
    <cellStyle name="Followed Hyperlink" xfId="1247" builtinId="9" hidden="1"/>
    <cellStyle name="Followed Hyperlink" xfId="991" builtinId="9" hidden="1"/>
    <cellStyle name="Followed Hyperlink" xfId="2" builtinId="9" hidden="1"/>
    <cellStyle name="Followed Hyperlink" xfId="482" builtinId="9" hidden="1"/>
    <cellStyle name="Followed Hyperlink" xfId="477" builtinId="9" hidden="1"/>
    <cellStyle name="Followed Hyperlink" xfId="101" builtinId="9" hidden="1"/>
    <cellStyle name="Followed Hyperlink" xfId="485" builtinId="9" hidden="1"/>
    <cellStyle name="Followed Hyperlink" xfId="474" builtinId="9" hidden="1"/>
    <cellStyle name="Followed Hyperlink" xfId="739" builtinId="9" hidden="1"/>
    <cellStyle name="Followed Hyperlink" xfId="995" builtinId="9" hidden="1"/>
    <cellStyle name="Followed Hyperlink" xfId="1251" builtinId="9" hidden="1"/>
    <cellStyle name="Followed Hyperlink" xfId="1507" builtinId="9" hidden="1"/>
    <cellStyle name="Followed Hyperlink" xfId="1662" builtinId="9" hidden="1"/>
    <cellStyle name="Followed Hyperlink" xfId="1406" builtinId="9" hidden="1"/>
    <cellStyle name="Followed Hyperlink" xfId="1150" builtinId="9" hidden="1"/>
    <cellStyle name="Followed Hyperlink" xfId="894" builtinId="9" hidden="1"/>
    <cellStyle name="Followed Hyperlink" xfId="164" builtinId="9" hidden="1"/>
    <cellStyle name="Followed Hyperlink" xfId="676" builtinId="9" hidden="1"/>
    <cellStyle name="Followed Hyperlink" xfId="283" builtinId="9" hidden="1"/>
    <cellStyle name="Followed Hyperlink" xfId="167" builtinId="9" hidden="1"/>
    <cellStyle name="Followed Hyperlink" xfId="679" builtinId="9" hidden="1"/>
    <cellStyle name="Followed Hyperlink" xfId="280" builtinId="9" hidden="1"/>
    <cellStyle name="Followed Hyperlink" xfId="836" builtinId="9" hidden="1"/>
    <cellStyle name="Followed Hyperlink" xfId="1092" builtinId="9" hidden="1"/>
    <cellStyle name="Followed Hyperlink" xfId="1348" builtinId="9" hidden="1"/>
    <cellStyle name="Followed Hyperlink" xfId="1604" builtinId="9" hidden="1"/>
    <cellStyle name="Followed Hyperlink" xfId="1565" builtinId="9" hidden="1"/>
    <cellStyle name="Followed Hyperlink" xfId="1309" builtinId="9" hidden="1"/>
    <cellStyle name="Followed Hyperlink" xfId="1053" builtinId="9" hidden="1"/>
    <cellStyle name="Followed Hyperlink" xfId="797" builtinId="9" hidden="1"/>
    <cellStyle name="Followed Hyperlink" xfId="358" builtinId="9" hidden="1"/>
    <cellStyle name="Followed Hyperlink" xfId="601" builtinId="9" hidden="1"/>
    <cellStyle name="Followed Hyperlink" xfId="289" builtinId="9" hidden="1"/>
    <cellStyle name="Followed Hyperlink" xfId="393" builtinId="9" hidden="1"/>
    <cellStyle name="Followed Hyperlink" xfId="598" builtinId="9" hidden="1"/>
    <cellStyle name="Followed Hyperlink" xfId="86" builtinId="9" hidden="1"/>
    <cellStyle name="Followed Hyperlink" xfId="933" builtinId="9" hidden="1"/>
    <cellStyle name="Followed Hyperlink" xfId="1189" builtinId="9" hidden="1"/>
    <cellStyle name="Followed Hyperlink" xfId="1445" builtinId="9" hidden="1"/>
    <cellStyle name="Followed Hyperlink" xfId="1701" builtinId="9" hidden="1"/>
    <cellStyle name="Followed Hyperlink" xfId="1468" builtinId="9" hidden="1"/>
    <cellStyle name="Followed Hyperlink" xfId="1212" builtinId="9" hidden="1"/>
    <cellStyle name="Followed Hyperlink" xfId="956" builtinId="9" hidden="1"/>
    <cellStyle name="Followed Hyperlink" xfId="40" builtinId="9" hidden="1"/>
    <cellStyle name="Followed Hyperlink" xfId="552" builtinId="9" hidden="1"/>
    <cellStyle name="Followed Hyperlink" xfId="407" builtinId="9" hidden="1"/>
    <cellStyle name="Followed Hyperlink" xfId="91" builtinId="9" hidden="1"/>
    <cellStyle name="Followed Hyperlink" xfId="555" builtinId="9" hidden="1"/>
    <cellStyle name="Followed Hyperlink" xfId="404" builtinId="9" hidden="1"/>
    <cellStyle name="Followed Hyperlink" xfId="774" builtinId="9" hidden="1"/>
    <cellStyle name="Followed Hyperlink" xfId="1030" builtinId="9" hidden="1"/>
    <cellStyle name="Followed Hyperlink" xfId="1286" builtinId="9" hidden="1"/>
    <cellStyle name="Followed Hyperlink" xfId="1542" builtinId="9" hidden="1"/>
    <cellStyle name="Followed Hyperlink" xfId="1627" builtinId="9" hidden="1"/>
    <cellStyle name="Followed Hyperlink" xfId="1371" builtinId="9" hidden="1"/>
    <cellStyle name="Followed Hyperlink" xfId="1115" builtinId="9" hidden="1"/>
    <cellStyle name="Followed Hyperlink" xfId="859" builtinId="9" hidden="1"/>
    <cellStyle name="Followed Hyperlink" xfId="234" builtinId="9" hidden="1"/>
    <cellStyle name="Followed Hyperlink" xfId="725" builtinId="9" hidden="1"/>
    <cellStyle name="Followed Hyperlink" xfId="149" builtinId="9" hidden="1"/>
    <cellStyle name="Followed Hyperlink" xfId="237" builtinId="9" hidden="1"/>
    <cellStyle name="Followed Hyperlink" xfId="722" builtinId="9" hidden="1"/>
    <cellStyle name="Followed Hyperlink" xfId="210" builtinId="9" hidden="1"/>
    <cellStyle name="Followed Hyperlink" xfId="871" builtinId="9" hidden="1"/>
    <cellStyle name="Followed Hyperlink" xfId="1127" builtinId="9" hidden="1"/>
    <cellStyle name="Followed Hyperlink" xfId="1383" builtinId="9" hidden="1"/>
    <cellStyle name="Followed Hyperlink" xfId="1639" builtinId="9" hidden="1"/>
    <cellStyle name="Followed Hyperlink" xfId="1530" builtinId="9" hidden="1"/>
    <cellStyle name="Followed Hyperlink" xfId="1274" builtinId="9" hidden="1"/>
    <cellStyle name="Followed Hyperlink" xfId="1018" builtinId="9" hidden="1"/>
    <cellStyle name="Followed Hyperlink" xfId="762" builtinId="9" hidden="1"/>
    <cellStyle name="Followed Hyperlink" xfId="428" builtinId="9" hidden="1"/>
    <cellStyle name="Followed Hyperlink" xfId="531" builtinId="9" hidden="1"/>
    <cellStyle name="Followed Hyperlink" xfId="71" builtinId="9" hidden="1"/>
    <cellStyle name="Followed Hyperlink" xfId="431" builtinId="9" hidden="1"/>
    <cellStyle name="Followed Hyperlink" xfId="528" builtinId="9" hidden="1"/>
    <cellStyle name="Followed Hyperlink" xfId="23" builtinId="9" hidden="1"/>
    <cellStyle name="Followed Hyperlink" xfId="968" builtinId="9" hidden="1"/>
    <cellStyle name="Followed Hyperlink" xfId="1224" builtinId="9" hidden="1"/>
    <cellStyle name="Followed Hyperlink" xfId="1480" builtinId="9" hidden="1"/>
    <cellStyle name="Followed Hyperlink" xfId="1689" builtinId="9" hidden="1"/>
    <cellStyle name="Followed Hyperlink" xfId="1433" builtinId="9" hidden="1"/>
    <cellStyle name="Followed Hyperlink" xfId="1177" builtinId="9" hidden="1"/>
    <cellStyle name="Followed Hyperlink" xfId="921" builtinId="9" hidden="1"/>
    <cellStyle name="Followed Hyperlink" xfId="110" builtinId="9" hidden="1"/>
    <cellStyle name="Followed Hyperlink" xfId="718" builtinId="9" hidden="1"/>
    <cellStyle name="Followed Hyperlink" xfId="721" builtinId="9" hidden="1"/>
    <cellStyle name="Followed Hyperlink" xfId="593" builtinId="9" hidden="1"/>
    <cellStyle name="Followed Hyperlink" xfId="574" builtinId="9" hidden="1"/>
    <cellStyle name="Followed Hyperlink" xfId="334" builtinId="9" hidden="1"/>
    <cellStyle name="Followed Hyperlink" xfId="809" builtinId="9" hidden="1"/>
    <cellStyle name="Followed Hyperlink" xfId="1065" builtinId="9" hidden="1"/>
    <cellStyle name="Followed Hyperlink" xfId="1321" builtinId="9" hidden="1"/>
    <cellStyle name="Followed Hyperlink" xfId="1577" builtinId="9" hidden="1"/>
    <cellStyle name="Followed Hyperlink" xfId="1592" builtinId="9" hidden="1"/>
    <cellStyle name="Followed Hyperlink" xfId="1336" builtinId="9" hidden="1"/>
    <cellStyle name="Followed Hyperlink" xfId="1080" builtinId="9" hidden="1"/>
    <cellStyle name="Followed Hyperlink" xfId="824" builtinId="9" hidden="1"/>
    <cellStyle name="Followed Hyperlink" xfId="304" builtinId="9" hidden="1"/>
    <cellStyle name="Followed Hyperlink" xfId="655" builtinId="9" hidden="1"/>
    <cellStyle name="Followed Hyperlink" xfId="143" builtinId="9" hidden="1"/>
    <cellStyle name="Followed Hyperlink" xfId="307" builtinId="9" hidden="1"/>
    <cellStyle name="Followed Hyperlink" xfId="652" builtinId="9" hidden="1"/>
    <cellStyle name="Followed Hyperlink" xfId="140" builtinId="9" hidden="1"/>
    <cellStyle name="Followed Hyperlink" xfId="906" builtinId="9" hidden="1"/>
    <cellStyle name="Followed Hyperlink" xfId="1162" builtinId="9" hidden="1"/>
    <cellStyle name="Followed Hyperlink" xfId="1418" builtinId="9" hidden="1"/>
    <cellStyle name="Followed Hyperlink" xfId="1674" builtinId="9" hidden="1"/>
    <cellStyle name="Followed Hyperlink" xfId="1495" builtinId="9" hidden="1"/>
    <cellStyle name="Followed Hyperlink" xfId="1239" builtinId="9" hidden="1"/>
    <cellStyle name="Followed Hyperlink" xfId="983" builtinId="9" hidden="1"/>
    <cellStyle name="Followed Hyperlink" xfId="7" builtinId="9" hidden="1"/>
    <cellStyle name="Followed Hyperlink" xfId="498" builtinId="9" hidden="1"/>
    <cellStyle name="Followed Hyperlink" xfId="461" builtinId="9" hidden="1"/>
    <cellStyle name="Followed Hyperlink" xfId="113" builtinId="9" hidden="1"/>
    <cellStyle name="Followed Hyperlink" xfId="501" builtinId="9" hidden="1"/>
    <cellStyle name="Followed Hyperlink" xfId="458" builtinId="9" hidden="1"/>
    <cellStyle name="Followed Hyperlink" xfId="747" builtinId="9" hidden="1"/>
    <cellStyle name="Followed Hyperlink" xfId="1003" builtinId="9" hidden="1"/>
    <cellStyle name="Followed Hyperlink" xfId="1259" builtinId="9" hidden="1"/>
    <cellStyle name="Followed Hyperlink" xfId="1515" builtinId="9" hidden="1"/>
    <cellStyle name="Followed Hyperlink" xfId="1654" builtinId="9" hidden="1"/>
    <cellStyle name="Followed Hyperlink" xfId="1398" builtinId="9" hidden="1"/>
    <cellStyle name="Followed Hyperlink" xfId="1142" builtinId="9" hidden="1"/>
    <cellStyle name="Followed Hyperlink" xfId="886" builtinId="9" hidden="1"/>
    <cellStyle name="Followed Hyperlink" xfId="180" builtinId="9" hidden="1"/>
    <cellStyle name="Followed Hyperlink" xfId="692" builtinId="9" hidden="1"/>
    <cellStyle name="Followed Hyperlink" xfId="267" builtinId="9" hidden="1"/>
    <cellStyle name="Followed Hyperlink" xfId="183" builtinId="9" hidden="1"/>
    <cellStyle name="Followed Hyperlink" xfId="695" builtinId="9" hidden="1"/>
    <cellStyle name="Followed Hyperlink" xfId="264" builtinId="9" hidden="1"/>
    <cellStyle name="Followed Hyperlink" xfId="844" builtinId="9" hidden="1"/>
    <cellStyle name="Followed Hyperlink" xfId="1100" builtinId="9" hidden="1"/>
    <cellStyle name="Followed Hyperlink" xfId="1356" builtinId="9" hidden="1"/>
    <cellStyle name="Followed Hyperlink" xfId="1612" builtinId="9" hidden="1"/>
    <cellStyle name="Followed Hyperlink" xfId="1557" builtinId="9" hidden="1"/>
    <cellStyle name="Followed Hyperlink" xfId="1301" builtinId="9" hidden="1"/>
    <cellStyle name="Followed Hyperlink" xfId="1045" builtinId="9" hidden="1"/>
    <cellStyle name="Followed Hyperlink" xfId="789" builtinId="9" hidden="1"/>
    <cellStyle name="Followed Hyperlink" xfId="374" builtinId="9" hidden="1"/>
    <cellStyle name="Followed Hyperlink" xfId="585" builtinId="9" hidden="1"/>
    <cellStyle name="Followed Hyperlink" xfId="297" builtinId="9" hidden="1"/>
    <cellStyle name="Followed Hyperlink" xfId="385" builtinId="9" hidden="1"/>
    <cellStyle name="Followed Hyperlink" xfId="582" builtinId="9" hidden="1"/>
    <cellStyle name="Followed Hyperlink" xfId="70" builtinId="9" hidden="1"/>
    <cellStyle name="Followed Hyperlink" xfId="941" builtinId="9" hidden="1"/>
    <cellStyle name="Followed Hyperlink" xfId="1197" builtinId="9" hidden="1"/>
    <cellStyle name="Followed Hyperlink" xfId="1453" builtinId="9" hidden="1"/>
    <cellStyle name="Followed Hyperlink" xfId="1709" builtinId="9" hidden="1"/>
    <cellStyle name="Followed Hyperlink" xfId="1460" builtinId="9" hidden="1"/>
    <cellStyle name="Followed Hyperlink" xfId="1204" builtinId="9" hidden="1"/>
    <cellStyle name="Followed Hyperlink" xfId="948" builtinId="9" hidden="1"/>
    <cellStyle name="Followed Hyperlink" xfId="56" builtinId="9" hidden="1"/>
    <cellStyle name="Followed Hyperlink" xfId="568" builtinId="9" hidden="1"/>
    <cellStyle name="Followed Hyperlink" xfId="391" builtinId="9" hidden="1"/>
    <cellStyle name="Followed Hyperlink" xfId="81" builtinId="9" hidden="1"/>
    <cellStyle name="Followed Hyperlink" xfId="571" builtinId="9" hidden="1"/>
    <cellStyle name="Followed Hyperlink" xfId="388" builtinId="9" hidden="1"/>
    <cellStyle name="Followed Hyperlink" xfId="782" builtinId="9" hidden="1"/>
    <cellStyle name="Followed Hyperlink" xfId="1038" builtinId="9" hidden="1"/>
    <cellStyle name="Followed Hyperlink" xfId="1294" builtinId="9" hidden="1"/>
    <cellStyle name="Followed Hyperlink" xfId="1550" builtinId="9" hidden="1"/>
    <cellStyle name="Followed Hyperlink" xfId="1619" builtinId="9" hidden="1"/>
    <cellStyle name="Followed Hyperlink" xfId="1363" builtinId="9" hidden="1"/>
    <cellStyle name="Followed Hyperlink" xfId="1107" builtinId="9" hidden="1"/>
    <cellStyle name="Followed Hyperlink" xfId="851" builtinId="9" hidden="1"/>
    <cellStyle name="Followed Hyperlink" xfId="250" builtinId="9" hidden="1"/>
    <cellStyle name="Followed Hyperlink" xfId="709" builtinId="9" hidden="1"/>
    <cellStyle name="Followed Hyperlink" xfId="161" builtinId="9" hidden="1"/>
    <cellStyle name="Followed Hyperlink" xfId="253" builtinId="9" hidden="1"/>
    <cellStyle name="Followed Hyperlink" xfId="706" builtinId="9" hidden="1"/>
    <cellStyle name="Followed Hyperlink" xfId="194" builtinId="9" hidden="1"/>
    <cellStyle name="Followed Hyperlink" xfId="879" builtinId="9" hidden="1"/>
    <cellStyle name="Followed Hyperlink" xfId="1135" builtinId="9" hidden="1"/>
    <cellStyle name="Followed Hyperlink" xfId="1391" builtinId="9" hidden="1"/>
    <cellStyle name="Followed Hyperlink" xfId="1647" builtinId="9" hidden="1"/>
    <cellStyle name="Followed Hyperlink" xfId="1522" builtinId="9" hidden="1"/>
    <cellStyle name="Followed Hyperlink" xfId="1266" builtinId="9" hidden="1"/>
    <cellStyle name="Followed Hyperlink" xfId="1010" builtinId="9" hidden="1"/>
    <cellStyle name="Followed Hyperlink" xfId="754" builtinId="9" hidden="1"/>
    <cellStyle name="Followed Hyperlink" xfId="444" builtinId="9" hidden="1"/>
    <cellStyle name="Followed Hyperlink" xfId="515" builtinId="9" hidden="1"/>
    <cellStyle name="Followed Hyperlink" xfId="45" builtinId="9" hidden="1"/>
    <cellStyle name="Followed Hyperlink" xfId="447" builtinId="9" hidden="1"/>
    <cellStyle name="Followed Hyperlink" xfId="512" builtinId="9" hidden="1"/>
    <cellStyle name="Followed Hyperlink" xfId="32" builtinId="9" hidden="1"/>
    <cellStyle name="Followed Hyperlink" xfId="976" builtinId="9" hidden="1"/>
    <cellStyle name="Followed Hyperlink" xfId="1232" builtinId="9" hidden="1"/>
    <cellStyle name="Followed Hyperlink" xfId="1488" builtinId="9" hidden="1"/>
    <cellStyle name="Followed Hyperlink" xfId="1681" builtinId="9" hidden="1"/>
    <cellStyle name="Followed Hyperlink" xfId="1425" builtinId="9" hidden="1"/>
    <cellStyle name="Followed Hyperlink" xfId="1169" builtinId="9" hidden="1"/>
    <cellStyle name="Followed Hyperlink" xfId="14" builtinId="9" hidden="1"/>
    <cellStyle name="Followed Hyperlink" xfId="881" builtinId="9" hidden="1"/>
    <cellStyle name="Followed Hyperlink" xfId="849" builtinId="9" hidden="1"/>
    <cellStyle name="Followed Hyperlink" xfId="158" builtinId="9" hidden="1"/>
    <cellStyle name="Followed Hyperlink" xfId="350" builtinId="9" hidden="1"/>
    <cellStyle name="Followed Hyperlink" xfId="126" builtinId="9" hidden="1"/>
    <cellStyle name="Followed Hyperlink" xfId="945" builtinId="9" hidden="1"/>
    <cellStyle name="Followed Hyperlink" xfId="769" builtinId="9" hidden="1"/>
    <cellStyle name="Followed Hyperlink" xfId="1073" builtinId="9" hidden="1"/>
    <cellStyle name="Followed Hyperlink" xfId="1329" builtinId="9" hidden="1"/>
    <cellStyle name="Followed Hyperlink" xfId="1585" builtinId="9" hidden="1"/>
    <cellStyle name="Followed Hyperlink" xfId="1584" builtinId="9" hidden="1"/>
    <cellStyle name="Followed Hyperlink" xfId="1328" builtinId="9" hidden="1"/>
    <cellStyle name="Followed Hyperlink" xfId="1072" builtinId="9" hidden="1"/>
    <cellStyle name="Followed Hyperlink" xfId="816" builtinId="9" hidden="1"/>
    <cellStyle name="Followed Hyperlink" xfId="320" builtinId="9" hidden="1"/>
    <cellStyle name="Followed Hyperlink" xfId="639" builtinId="9" hidden="1"/>
    <cellStyle name="Followed Hyperlink" xfId="127" builtinId="9" hidden="1"/>
    <cellStyle name="Followed Hyperlink" xfId="323" builtinId="9" hidden="1"/>
    <cellStyle name="Followed Hyperlink" xfId="636" builtinId="9" hidden="1"/>
    <cellStyle name="Followed Hyperlink" xfId="124" builtinId="9" hidden="1"/>
    <cellStyle name="Followed Hyperlink" xfId="914" builtinId="9" hidden="1"/>
    <cellStyle name="Followed Hyperlink" xfId="1170" builtinId="9" hidden="1"/>
    <cellStyle name="Followed Hyperlink" xfId="1426" builtinId="9" hidden="1"/>
    <cellStyle name="Followed Hyperlink" xfId="1682" builtinId="9" hidden="1"/>
    <cellStyle name="Followed Hyperlink" xfId="1487" builtinId="9" hidden="1"/>
    <cellStyle name="Followed Hyperlink" xfId="1231" builtinId="9" hidden="1"/>
    <cellStyle name="Followed Hyperlink" xfId="975" builtinId="9" hidden="1"/>
    <cellStyle name="Followed Hyperlink" xfId="33" builtinId="9" hidden="1"/>
    <cellStyle name="Followed Hyperlink" xfId="514" builtinId="9" hidden="1"/>
    <cellStyle name="Followed Hyperlink" xfId="445" builtinId="9" hidden="1"/>
    <cellStyle name="Followed Hyperlink" xfId="125" builtinId="9" hidden="1"/>
    <cellStyle name="Followed Hyperlink" xfId="517" builtinId="9" hidden="1"/>
    <cellStyle name="Followed Hyperlink" xfId="442" builtinId="9" hidden="1"/>
    <cellStyle name="Followed Hyperlink" xfId="755" builtinId="9" hidden="1"/>
    <cellStyle name="Followed Hyperlink" xfId="1011" builtinId="9" hidden="1"/>
    <cellStyle name="Followed Hyperlink" xfId="1267" builtinId="9" hidden="1"/>
    <cellStyle name="Followed Hyperlink" xfId="1523" builtinId="9" hidden="1"/>
    <cellStyle name="Followed Hyperlink" xfId="1646" builtinId="9" hidden="1"/>
    <cellStyle name="Followed Hyperlink" xfId="1390" builtinId="9" hidden="1"/>
    <cellStyle name="Followed Hyperlink" xfId="1134" builtinId="9" hidden="1"/>
    <cellStyle name="Followed Hyperlink" xfId="878" builtinId="9" hidden="1"/>
    <cellStyle name="Followed Hyperlink" xfId="196" builtinId="9" hidden="1"/>
    <cellStyle name="Followed Hyperlink" xfId="708" builtinId="9" hidden="1"/>
    <cellStyle name="Followed Hyperlink" xfId="251" builtinId="9" hidden="1"/>
    <cellStyle name="Followed Hyperlink" xfId="199" builtinId="9" hidden="1"/>
    <cellStyle name="Followed Hyperlink" xfId="711" builtinId="9" hidden="1"/>
    <cellStyle name="Followed Hyperlink" xfId="248" builtinId="9" hidden="1"/>
    <cellStyle name="Followed Hyperlink" xfId="852" builtinId="9" hidden="1"/>
    <cellStyle name="Followed Hyperlink" xfId="1108" builtinId="9" hidden="1"/>
    <cellStyle name="Followed Hyperlink" xfId="1364" builtinId="9" hidden="1"/>
    <cellStyle name="Followed Hyperlink" xfId="1620" builtinId="9" hidden="1"/>
    <cellStyle name="Followed Hyperlink" xfId="1549" builtinId="9" hidden="1"/>
    <cellStyle name="Followed Hyperlink" xfId="1293" builtinId="9" hidden="1"/>
    <cellStyle name="Followed Hyperlink" xfId="1037" builtinId="9" hidden="1"/>
    <cellStyle name="Followed Hyperlink" xfId="781" builtinId="9" hidden="1"/>
    <cellStyle name="Followed Hyperlink" xfId="390" builtinId="9" hidden="1"/>
    <cellStyle name="Followed Hyperlink" xfId="569" builtinId="9" hidden="1"/>
    <cellStyle name="Followed Hyperlink" xfId="305" builtinId="9" hidden="1"/>
    <cellStyle name="Followed Hyperlink" xfId="369" builtinId="9" hidden="1"/>
    <cellStyle name="Followed Hyperlink" xfId="566" builtinId="9" hidden="1"/>
    <cellStyle name="Followed Hyperlink" xfId="54" builtinId="9" hidden="1"/>
    <cellStyle name="Followed Hyperlink" xfId="949" builtinId="9" hidden="1"/>
    <cellStyle name="Followed Hyperlink" xfId="1205" builtinId="9" hidden="1"/>
    <cellStyle name="Followed Hyperlink" xfId="1461" builtinId="9" hidden="1"/>
    <cellStyle name="Followed Hyperlink" xfId="1708" builtinId="9" hidden="1"/>
    <cellStyle name="Followed Hyperlink" xfId="1452" builtinId="9" hidden="1"/>
    <cellStyle name="Followed Hyperlink" xfId="1196" builtinId="9" hidden="1"/>
    <cellStyle name="Followed Hyperlink" xfId="940" builtinId="9" hidden="1"/>
    <cellStyle name="Followed Hyperlink" xfId="72" builtinId="9" hidden="1"/>
    <cellStyle name="Followed Hyperlink" xfId="584" builtinId="9" hidden="1"/>
    <cellStyle name="Followed Hyperlink" xfId="375" builtinId="9" hidden="1"/>
    <cellStyle name="Followed Hyperlink" xfId="69" builtinId="9" hidden="1"/>
    <cellStyle name="Followed Hyperlink" xfId="587" builtinId="9" hidden="1"/>
    <cellStyle name="Followed Hyperlink" xfId="372" builtinId="9" hidden="1"/>
    <cellStyle name="Followed Hyperlink" xfId="790" builtinId="9" hidden="1"/>
    <cellStyle name="Followed Hyperlink" xfId="1046" builtinId="9" hidden="1"/>
    <cellStyle name="Followed Hyperlink" xfId="1302" builtinId="9" hidden="1"/>
    <cellStyle name="Followed Hyperlink" xfId="1558" builtinId="9" hidden="1"/>
    <cellStyle name="Followed Hyperlink" xfId="1611" builtinId="9" hidden="1"/>
    <cellStyle name="Followed Hyperlink" xfId="1355" builtinId="9" hidden="1"/>
    <cellStyle name="Followed Hyperlink" xfId="1099" builtinId="9" hidden="1"/>
    <cellStyle name="Followed Hyperlink" xfId="843" builtinId="9" hidden="1"/>
    <cellStyle name="Followed Hyperlink" xfId="266" builtinId="9" hidden="1"/>
    <cellStyle name="Followed Hyperlink" xfId="693" builtinId="9" hidden="1"/>
    <cellStyle name="Followed Hyperlink" xfId="169" builtinId="9" hidden="1"/>
    <cellStyle name="Followed Hyperlink" xfId="269" builtinId="9" hidden="1"/>
    <cellStyle name="Followed Hyperlink" xfId="690" builtinId="9" hidden="1"/>
    <cellStyle name="Followed Hyperlink" xfId="178" builtinId="9" hidden="1"/>
    <cellStyle name="Followed Hyperlink" xfId="887" builtinId="9" hidden="1"/>
    <cellStyle name="Followed Hyperlink" xfId="1143" builtinId="9" hidden="1"/>
    <cellStyle name="Followed Hyperlink" xfId="1399" builtinId="9" hidden="1"/>
    <cellStyle name="Followed Hyperlink" xfId="1655" builtinId="9" hidden="1"/>
    <cellStyle name="Followed Hyperlink" xfId="1514" builtinId="9" hidden="1"/>
    <cellStyle name="Followed Hyperlink" xfId="1258" builtinId="9" hidden="1"/>
    <cellStyle name="Followed Hyperlink" xfId="1002" builtinId="9" hidden="1"/>
    <cellStyle name="Followed Hyperlink" xfId="746" builtinId="9" hidden="1"/>
    <cellStyle name="Followed Hyperlink" xfId="460" builtinId="9" hidden="1"/>
    <cellStyle name="Followed Hyperlink" xfId="499" builtinId="9" hidden="1"/>
    <cellStyle name="Followed Hyperlink" xfId="47" builtinId="9" hidden="1"/>
    <cellStyle name="Followed Hyperlink" xfId="463" builtinId="9" hidden="1"/>
    <cellStyle name="Followed Hyperlink" xfId="496" builtinId="9" hidden="1"/>
    <cellStyle name="Followed Hyperlink" xfId="9" builtinId="9" hidden="1"/>
    <cellStyle name="Followed Hyperlink" xfId="984" builtinId="9" hidden="1"/>
    <cellStyle name="Followed Hyperlink" xfId="1240" builtinId="9" hidden="1"/>
    <cellStyle name="Followed Hyperlink" xfId="1496" builtinId="9" hidden="1"/>
    <cellStyle name="Followed Hyperlink" xfId="1673" builtinId="9" hidden="1"/>
    <cellStyle name="Followed Hyperlink" xfId="1417" builtinId="9" hidden="1"/>
    <cellStyle name="Followed Hyperlink" xfId="1161" builtinId="9" hidden="1"/>
    <cellStyle name="Followed Hyperlink" xfId="905" builtinId="9" hidden="1"/>
    <cellStyle name="Followed Hyperlink" xfId="142" builtinId="9" hidden="1"/>
    <cellStyle name="Followed Hyperlink" xfId="702" builtinId="9" hidden="1"/>
    <cellStyle name="Followed Hyperlink" xfId="657" builtinId="9" hidden="1"/>
    <cellStyle name="Followed Hyperlink" xfId="641" builtinId="9" hidden="1"/>
    <cellStyle name="Followed Hyperlink" xfId="590" builtinId="9" hidden="1"/>
    <cellStyle name="Followed Hyperlink" xfId="302" builtinId="9" hidden="1"/>
    <cellStyle name="Followed Hyperlink" xfId="825" builtinId="9" hidden="1"/>
    <cellStyle name="Followed Hyperlink" xfId="1081" builtinId="9" hidden="1"/>
    <cellStyle name="Followed Hyperlink" xfId="1337" builtinId="9" hidden="1"/>
    <cellStyle name="Followed Hyperlink" xfId="1593" builtinId="9" hidden="1"/>
    <cellStyle name="Followed Hyperlink" xfId="1576" builtinId="9" hidden="1"/>
    <cellStyle name="Followed Hyperlink" xfId="1320" builtinId="9" hidden="1"/>
    <cellStyle name="Followed Hyperlink" xfId="1064" builtinId="9" hidden="1"/>
    <cellStyle name="Followed Hyperlink" xfId="808" builtinId="9" hidden="1"/>
    <cellStyle name="Followed Hyperlink" xfId="336" builtinId="9" hidden="1"/>
    <cellStyle name="Followed Hyperlink" xfId="623" builtinId="9" hidden="1"/>
    <cellStyle name="Followed Hyperlink" xfId="111" builtinId="9" hidden="1"/>
    <cellStyle name="Followed Hyperlink" xfId="339" builtinId="9" hidden="1"/>
    <cellStyle name="Followed Hyperlink" xfId="620" builtinId="9" hidden="1"/>
    <cellStyle name="Followed Hyperlink" xfId="108" builtinId="9" hidden="1"/>
    <cellStyle name="Followed Hyperlink" xfId="922" builtinId="9" hidden="1"/>
    <cellStyle name="Followed Hyperlink" xfId="1178" builtinId="9" hidden="1"/>
    <cellStyle name="Followed Hyperlink" xfId="1434" builtinId="9" hidden="1"/>
    <cellStyle name="Followed Hyperlink" xfId="1690" builtinId="9" hidden="1"/>
    <cellStyle name="Followed Hyperlink" xfId="1479" builtinId="9" hidden="1"/>
    <cellStyle name="Followed Hyperlink" xfId="1223" builtinId="9" hidden="1"/>
    <cellStyle name="Followed Hyperlink" xfId="967" builtinId="9" hidden="1"/>
    <cellStyle name="Followed Hyperlink" xfId="22" builtinId="9" hidden="1"/>
    <cellStyle name="Followed Hyperlink" xfId="530" builtinId="9" hidden="1"/>
    <cellStyle name="Followed Hyperlink" xfId="429" builtinId="9" hidden="1"/>
    <cellStyle name="Followed Hyperlink" xfId="133" builtinId="9" hidden="1"/>
    <cellStyle name="Followed Hyperlink" xfId="533" builtinId="9" hidden="1"/>
    <cellStyle name="Followed Hyperlink" xfId="426" builtinId="9" hidden="1"/>
    <cellStyle name="Followed Hyperlink" xfId="763" builtinId="9" hidden="1"/>
    <cellStyle name="Followed Hyperlink" xfId="1019" builtinId="9" hidden="1"/>
    <cellStyle name="Followed Hyperlink" xfId="1275" builtinId="9" hidden="1"/>
    <cellStyle name="Followed Hyperlink" xfId="1531" builtinId="9" hidden="1"/>
    <cellStyle name="Followed Hyperlink" xfId="1638" builtinId="9" hidden="1"/>
    <cellStyle name="Followed Hyperlink" xfId="1382" builtinId="9" hidden="1"/>
    <cellStyle name="Followed Hyperlink" xfId="1126" builtinId="9" hidden="1"/>
    <cellStyle name="Followed Hyperlink" xfId="870" builtinId="9" hidden="1"/>
    <cellStyle name="Followed Hyperlink" xfId="212" builtinId="9" hidden="1"/>
    <cellStyle name="Followed Hyperlink" xfId="724" builtinId="9" hidden="1"/>
    <cellStyle name="Followed Hyperlink" xfId="235" builtinId="9" hidden="1"/>
    <cellStyle name="Followed Hyperlink" xfId="215" builtinId="9" hidden="1"/>
    <cellStyle name="Followed Hyperlink" xfId="727" builtinId="9" hidden="1"/>
    <cellStyle name="Followed Hyperlink" xfId="232" builtinId="9" hidden="1"/>
    <cellStyle name="Followed Hyperlink" xfId="860" builtinId="9" hidden="1"/>
    <cellStyle name="Followed Hyperlink" xfId="1116" builtinId="9" hidden="1"/>
    <cellStyle name="Followed Hyperlink" xfId="1372" builtinId="9" hidden="1"/>
    <cellStyle name="Followed Hyperlink" xfId="1628" builtinId="9" hidden="1"/>
    <cellStyle name="Followed Hyperlink" xfId="1541" builtinId="9" hidden="1"/>
    <cellStyle name="Followed Hyperlink" xfId="1285" builtinId="9" hidden="1"/>
    <cellStyle name="Followed Hyperlink" xfId="1029" builtinId="9" hidden="1"/>
    <cellStyle name="Followed Hyperlink" xfId="773" builtinId="9" hidden="1"/>
    <cellStyle name="Followed Hyperlink" xfId="406" builtinId="9" hidden="1"/>
    <cellStyle name="Followed Hyperlink" xfId="553" builtinId="9" hidden="1"/>
    <cellStyle name="Followed Hyperlink" xfId="281" builtinId="9" hidden="1"/>
    <cellStyle name="Followed Hyperlink" xfId="361" builtinId="9" hidden="1"/>
    <cellStyle name="Followed Hyperlink" xfId="550" builtinId="9" hidden="1"/>
    <cellStyle name="Followed Hyperlink" xfId="38" builtinId="9" hidden="1"/>
    <cellStyle name="Followed Hyperlink" xfId="957" builtinId="9" hidden="1"/>
    <cellStyle name="Followed Hyperlink" xfId="1213" builtinId="9" hidden="1"/>
    <cellStyle name="Followed Hyperlink" xfId="1469" builtinId="9" hidden="1"/>
    <cellStyle name="Followed Hyperlink" xfId="1700" builtinId="9" hidden="1"/>
    <cellStyle name="Followed Hyperlink" xfId="1444" builtinId="9" hidden="1"/>
    <cellStyle name="Followed Hyperlink" xfId="1188" builtinId="9" hidden="1"/>
    <cellStyle name="Followed Hyperlink" xfId="932" builtinId="9" hidden="1"/>
    <cellStyle name="Followed Hyperlink" xfId="88" builtinId="9" hidden="1"/>
    <cellStyle name="Followed Hyperlink" xfId="600" builtinId="9" hidden="1"/>
    <cellStyle name="Followed Hyperlink" xfId="359" builtinId="9" hidden="1"/>
    <cellStyle name="Followed Hyperlink" xfId="59" builtinId="9" hidden="1"/>
    <cellStyle name="Followed Hyperlink" xfId="603" builtinId="9" hidden="1"/>
    <cellStyle name="Followed Hyperlink" xfId="356" builtinId="9" hidden="1"/>
    <cellStyle name="Followed Hyperlink" xfId="798" builtinId="9" hidden="1"/>
    <cellStyle name="Followed Hyperlink" xfId="1054" builtinId="9" hidden="1"/>
    <cellStyle name="Followed Hyperlink" xfId="1310" builtinId="9" hidden="1"/>
    <cellStyle name="Followed Hyperlink" xfId="1566" builtinId="9" hidden="1"/>
    <cellStyle name="Followed Hyperlink" xfId="1603" builtinId="9" hidden="1"/>
    <cellStyle name="Followed Hyperlink" xfId="1347" builtinId="9" hidden="1"/>
    <cellStyle name="Followed Hyperlink" xfId="1091" builtinId="9" hidden="1"/>
    <cellStyle name="Followed Hyperlink" xfId="835" builtinId="9" hidden="1"/>
    <cellStyle name="Followed Hyperlink" xfId="282" builtinId="9" hidden="1"/>
    <cellStyle name="Followed Hyperlink" xfId="677" builtinId="9" hidden="1"/>
    <cellStyle name="Followed Hyperlink" xfId="181" builtinId="9" hidden="1"/>
    <cellStyle name="Followed Hyperlink" xfId="285" builtinId="9" hidden="1"/>
    <cellStyle name="Followed Hyperlink" xfId="674" builtinId="9" hidden="1"/>
    <cellStyle name="Followed Hyperlink" xfId="162" builtinId="9" hidden="1"/>
    <cellStyle name="Followed Hyperlink" xfId="895" builtinId="9" hidden="1"/>
    <cellStyle name="Followed Hyperlink" xfId="1151" builtinId="9" hidden="1"/>
    <cellStyle name="Followed Hyperlink" xfId="1407" builtinId="9" hidden="1"/>
    <cellStyle name="Followed Hyperlink" xfId="1663" builtinId="9" hidden="1"/>
    <cellStyle name="Followed Hyperlink" xfId="1506" builtinId="9" hidden="1"/>
    <cellStyle name="Followed Hyperlink" xfId="1250" builtinId="9" hidden="1"/>
    <cellStyle name="Followed Hyperlink" xfId="994" builtinId="9" hidden="1"/>
    <cellStyle name="Followed Hyperlink" xfId="738" builtinId="9" hidden="1"/>
    <cellStyle name="Followed Hyperlink" xfId="476" builtinId="9" hidden="1"/>
    <cellStyle name="Followed Hyperlink" xfId="483" builtinId="9" hidden="1"/>
    <cellStyle name="Followed Hyperlink" xfId="35" builtinId="9" hidden="1"/>
    <cellStyle name="Followed Hyperlink" xfId="479" builtinId="9" hidden="1"/>
    <cellStyle name="Followed Hyperlink" xfId="480" builtinId="9" hidden="1"/>
    <cellStyle name="Followed Hyperlink" xfId="736" builtinId="9" hidden="1"/>
    <cellStyle name="Followed Hyperlink" xfId="992" builtinId="9" hidden="1"/>
    <cellStyle name="Followed Hyperlink" xfId="1248" builtinId="9" hidden="1"/>
    <cellStyle name="Followed Hyperlink" xfId="1409" builtinId="9" hidden="1"/>
    <cellStyle name="Followed Hyperlink" xfId="1569" builtinId="9" hidden="1"/>
    <cellStyle name="Followed Hyperlink" xfId="1664" builtinId="9" hidden="1"/>
    <cellStyle name="Followed Hyperlink" xfId="1504" builtinId="9" hidden="1"/>
    <cellStyle name="Followed Hyperlink" xfId="1568" builtinId="9" hidden="1"/>
    <cellStyle name="Followed Hyperlink" xfId="1345" builtinId="9" hidden="1"/>
    <cellStyle name="Followed Hyperlink" xfId="1281" builtinId="9" hidden="1"/>
    <cellStyle name="Followed Hyperlink" xfId="1121" builtinId="9" hidden="1"/>
    <cellStyle name="Followed Hyperlink" xfId="1057" builtinId="9" hidden="1"/>
    <cellStyle name="Followed Hyperlink" xfId="1313" builtinId="9" hidden="1"/>
    <cellStyle name="Followed Hyperlink" xfId="1153" builtinId="9" hidden="1"/>
    <cellStyle name="Followed Hyperlink" xfId="1696" builtinId="9" hidden="1"/>
    <cellStyle name="Followed Hyperlink" xfId="1472" builtinId="9" hidden="1"/>
    <cellStyle name="Followed Hyperlink" xfId="1632" builtinId="9" hidden="1"/>
    <cellStyle name="Followed Hyperlink" xfId="1633" builtinId="9" hidden="1"/>
    <cellStyle name="Followed Hyperlink" xfId="1441" builtinId="9" hidden="1"/>
    <cellStyle name="Followed Hyperlink" xfId="1312" builtinId="9" hidden="1"/>
    <cellStyle name="Followed Hyperlink" xfId="1056" builtinId="9" hidden="1"/>
    <cellStyle name="Followed Hyperlink" xfId="800" builtinId="9" hidden="1"/>
    <cellStyle name="Followed Hyperlink" xfId="352" builtinId="9" hidden="1"/>
    <cellStyle name="Followed Hyperlink" xfId="607" builtinId="9" hidden="1"/>
    <cellStyle name="Followed Hyperlink" xfId="57" builtinId="9" hidden="1"/>
    <cellStyle name="Followed Hyperlink" xfId="355" builtinId="9" hidden="1"/>
    <cellStyle name="Followed Hyperlink" xfId="604" builtinId="9" hidden="1"/>
    <cellStyle name="Followed Hyperlink" xfId="92" builtinId="9" hidden="1"/>
    <cellStyle name="Followed Hyperlink" xfId="930" builtinId="9" hidden="1"/>
    <cellStyle name="Followed Hyperlink" xfId="1186" builtinId="9" hidden="1"/>
    <cellStyle name="Followed Hyperlink" xfId="1442" builtinId="9" hidden="1"/>
    <cellStyle name="Followed Hyperlink" xfId="1698" builtinId="9" hidden="1"/>
    <cellStyle name="Followed Hyperlink" xfId="1471" builtinId="9" hidden="1"/>
    <cellStyle name="Followed Hyperlink" xfId="1215" builtinId="9" hidden="1"/>
    <cellStyle name="Followed Hyperlink" xfId="959" builtinId="9" hidden="1"/>
    <cellStyle name="Followed Hyperlink" xfId="34" builtinId="9" hidden="1"/>
    <cellStyle name="Followed Hyperlink" xfId="546" builtinId="9" hidden="1"/>
    <cellStyle name="Followed Hyperlink" xfId="413" builtinId="9" hidden="1"/>
    <cellStyle name="Followed Hyperlink" xfId="121" builtinId="9" hidden="1"/>
    <cellStyle name="Followed Hyperlink" xfId="549" builtinId="9" hidden="1"/>
    <cellStyle name="Followed Hyperlink" xfId="410" builtinId="9" hidden="1"/>
    <cellStyle name="Followed Hyperlink" xfId="771" builtinId="9" hidden="1"/>
    <cellStyle name="Followed Hyperlink" xfId="1027" builtinId="9" hidden="1"/>
    <cellStyle name="Followed Hyperlink" xfId="1283" builtinId="9" hidden="1"/>
    <cellStyle name="Followed Hyperlink" xfId="1539" builtinId="9" hidden="1"/>
    <cellStyle name="Followed Hyperlink" xfId="1630" builtinId="9" hidden="1"/>
    <cellStyle name="Followed Hyperlink" xfId="1374" builtinId="9" hidden="1"/>
    <cellStyle name="Followed Hyperlink" xfId="1118" builtinId="9" hidden="1"/>
    <cellStyle name="Followed Hyperlink" xfId="862" builtinId="9" hidden="1"/>
    <cellStyle name="Followed Hyperlink" xfId="228" builtinId="9" hidden="1"/>
    <cellStyle name="Followed Hyperlink" xfId="731" builtinId="9" hidden="1"/>
    <cellStyle name="Followed Hyperlink" xfId="219" builtinId="9" hidden="1"/>
    <cellStyle name="Followed Hyperlink" xfId="231" builtinId="9" hidden="1"/>
    <cellStyle name="Followed Hyperlink" xfId="728" builtinId="9" hidden="1"/>
    <cellStyle name="Followed Hyperlink" xfId="216" builtinId="9" hidden="1"/>
    <cellStyle name="Followed Hyperlink" xfId="868" builtinId="9" hidden="1"/>
    <cellStyle name="Followed Hyperlink" xfId="1124" builtinId="9" hidden="1"/>
    <cellStyle name="Followed Hyperlink" xfId="1380" builtinId="9" hidden="1"/>
    <cellStyle name="Followed Hyperlink" xfId="1636" builtinId="9" hidden="1"/>
    <cellStyle name="Followed Hyperlink" xfId="1533" builtinId="9" hidden="1"/>
    <cellStyle name="Followed Hyperlink" xfId="1277" builtinId="9" hidden="1"/>
    <cellStyle name="Followed Hyperlink" xfId="1021" builtinId="9" hidden="1"/>
    <cellStyle name="Followed Hyperlink" xfId="765" builtinId="9" hidden="1"/>
    <cellStyle name="Followed Hyperlink" xfId="422" builtinId="9" hidden="1"/>
    <cellStyle name="Followed Hyperlink" xfId="537" builtinId="9" hidden="1"/>
    <cellStyle name="Followed Hyperlink" xfId="249" builtinId="9" hidden="1"/>
    <cellStyle name="Followed Hyperlink" xfId="353" builtinId="9" hidden="1"/>
    <cellStyle name="Followed Hyperlink" xfId="534" builtinId="9" hidden="1"/>
    <cellStyle name="Followed Hyperlink" xfId="19" builtinId="9" hidden="1"/>
    <cellStyle name="Followed Hyperlink" xfId="965" builtinId="9" hidden="1"/>
    <cellStyle name="Followed Hyperlink" xfId="1221" builtinId="9" hidden="1"/>
    <cellStyle name="Followed Hyperlink" xfId="1477" builtinId="9" hidden="1"/>
    <cellStyle name="Followed Hyperlink" xfId="1692" builtinId="9" hidden="1"/>
    <cellStyle name="Followed Hyperlink" xfId="1436" builtinId="9" hidden="1"/>
    <cellStyle name="Followed Hyperlink" xfId="1180" builtinId="9" hidden="1"/>
    <cellStyle name="Followed Hyperlink" xfId="924" builtinId="9" hidden="1"/>
    <cellStyle name="Followed Hyperlink" xfId="104" builtinId="9" hidden="1"/>
    <cellStyle name="Followed Hyperlink" xfId="616" builtinId="9" hidden="1"/>
    <cellStyle name="Followed Hyperlink" xfId="343" builtinId="9" hidden="1"/>
    <cellStyle name="Followed Hyperlink" xfId="107" builtinId="9" hidden="1"/>
    <cellStyle name="Followed Hyperlink" xfId="619" builtinId="9" hidden="1"/>
    <cellStyle name="Followed Hyperlink" xfId="340" builtinId="9" hidden="1"/>
    <cellStyle name="Followed Hyperlink" xfId="806" builtinId="9" hidden="1"/>
    <cellStyle name="Followed Hyperlink" xfId="1062" builtinId="9" hidden="1"/>
    <cellStyle name="Followed Hyperlink" xfId="1318" builtinId="9" hidden="1"/>
    <cellStyle name="Followed Hyperlink" xfId="1574" builtinId="9" hidden="1"/>
    <cellStyle name="Followed Hyperlink" xfId="1595" builtinId="9" hidden="1"/>
    <cellStyle name="Followed Hyperlink" xfId="1339" builtinId="9" hidden="1"/>
    <cellStyle name="Followed Hyperlink" xfId="1083" builtinId="9" hidden="1"/>
    <cellStyle name="Followed Hyperlink" xfId="827" builtinId="9" hidden="1"/>
    <cellStyle name="Followed Hyperlink" xfId="298" builtinId="9" hidden="1"/>
    <cellStyle name="Followed Hyperlink" xfId="661" builtinId="9" hidden="1"/>
    <cellStyle name="Followed Hyperlink" xfId="193" builtinId="9" hidden="1"/>
    <cellStyle name="Followed Hyperlink" xfId="301" builtinId="9" hidden="1"/>
    <cellStyle name="Followed Hyperlink" xfId="658" builtinId="9" hidden="1"/>
    <cellStyle name="Followed Hyperlink" xfId="146" builtinId="9" hidden="1"/>
    <cellStyle name="Followed Hyperlink" xfId="903" builtinId="9" hidden="1"/>
    <cellStyle name="Followed Hyperlink" xfId="1159" builtinId="9" hidden="1"/>
    <cellStyle name="Followed Hyperlink" xfId="1415" builtinId="9" hidden="1"/>
    <cellStyle name="Followed Hyperlink" xfId="1671" builtinId="9" hidden="1"/>
    <cellStyle name="Followed Hyperlink" xfId="1498" builtinId="9" hidden="1"/>
    <cellStyle name="Followed Hyperlink" xfId="1242" builtinId="9" hidden="1"/>
    <cellStyle name="Followed Hyperlink" xfId="986" builtinId="9" hidden="1"/>
    <cellStyle name="Followed Hyperlink" xfId="11" builtinId="9" hidden="1"/>
    <cellStyle name="Followed Hyperlink" xfId="492" builtinId="9" hidden="1"/>
    <cellStyle name="Followed Hyperlink" xfId="467" builtinId="9" hidden="1"/>
    <cellStyle name="Followed Hyperlink" xfId="39" builtinId="9" hidden="1"/>
    <cellStyle name="Followed Hyperlink" xfId="495" builtinId="9" hidden="1"/>
    <cellStyle name="Followed Hyperlink" xfId="464" builtinId="9" hidden="1"/>
    <cellStyle name="Followed Hyperlink" xfId="744" builtinId="9" hidden="1"/>
    <cellStyle name="Followed Hyperlink" xfId="1000" builtinId="9" hidden="1"/>
    <cellStyle name="Followed Hyperlink" xfId="1256" builtinId="9" hidden="1"/>
    <cellStyle name="Followed Hyperlink" xfId="1512" builtinId="9" hidden="1"/>
    <cellStyle name="Followed Hyperlink" xfId="1657" builtinId="9" hidden="1"/>
    <cellStyle name="Followed Hyperlink" xfId="1401" builtinId="9" hidden="1"/>
    <cellStyle name="Followed Hyperlink" xfId="1145" builtinId="9" hidden="1"/>
    <cellStyle name="Followed Hyperlink" xfId="889" builtinId="9" hidden="1"/>
    <cellStyle name="Followed Hyperlink" xfId="174" builtinId="9" hidden="1"/>
    <cellStyle name="Followed Hyperlink" xfId="670" builtinId="9" hidden="1"/>
    <cellStyle name="Followed Hyperlink" xfId="561" builtinId="9" hidden="1"/>
    <cellStyle name="Followed Hyperlink" xfId="625" builtinId="9" hidden="1"/>
    <cellStyle name="Followed Hyperlink" xfId="606" builtinId="9" hidden="1"/>
    <cellStyle name="Followed Hyperlink" xfId="270" builtinId="9" hidden="1"/>
    <cellStyle name="Followed Hyperlink" xfId="841" builtinId="9" hidden="1"/>
    <cellStyle name="Followed Hyperlink" xfId="1097" builtinId="9" hidden="1"/>
    <cellStyle name="Followed Hyperlink" xfId="1353" builtinId="9" hidden="1"/>
    <cellStyle name="Followed Hyperlink" xfId="1609" builtinId="9" hidden="1"/>
    <cellStyle name="Followed Hyperlink" xfId="1560" builtinId="9" hidden="1"/>
    <cellStyle name="Followed Hyperlink" xfId="1304" builtinId="9" hidden="1"/>
    <cellStyle name="Followed Hyperlink" xfId="1048" builtinId="9" hidden="1"/>
    <cellStyle name="Followed Hyperlink" xfId="792" builtinId="9" hidden="1"/>
    <cellStyle name="Followed Hyperlink" xfId="368" builtinId="9" hidden="1"/>
    <cellStyle name="Followed Hyperlink" xfId="591" builtinId="9" hidden="1"/>
    <cellStyle name="Followed Hyperlink" xfId="67" builtinId="9" hidden="1"/>
    <cellStyle name="Followed Hyperlink" xfId="371" builtinId="9" hidden="1"/>
    <cellStyle name="Followed Hyperlink" xfId="588" builtinId="9" hidden="1"/>
    <cellStyle name="Followed Hyperlink" xfId="76" builtinId="9" hidden="1"/>
    <cellStyle name="Followed Hyperlink" xfId="938" builtinId="9" hidden="1"/>
    <cellStyle name="Followed Hyperlink" xfId="1194" builtinId="9" hidden="1"/>
    <cellStyle name="Followed Hyperlink" xfId="1450" builtinId="9" hidden="1"/>
    <cellStyle name="Followed Hyperlink" xfId="1706" builtinId="9" hidden="1"/>
    <cellStyle name="Followed Hyperlink" xfId="1463" builtinId="9" hidden="1"/>
    <cellStyle name="Followed Hyperlink" xfId="1207" builtinId="9" hidden="1"/>
    <cellStyle name="Followed Hyperlink" xfId="951" builtinId="9" hidden="1"/>
    <cellStyle name="Followed Hyperlink" xfId="50" builtinId="9" hidden="1"/>
    <cellStyle name="Followed Hyperlink" xfId="562" builtinId="9" hidden="1"/>
    <cellStyle name="Followed Hyperlink" xfId="397" builtinId="9" hidden="1"/>
    <cellStyle name="Followed Hyperlink" xfId="141" builtinId="9" hidden="1"/>
    <cellStyle name="Followed Hyperlink" xfId="565" builtinId="9" hidden="1"/>
    <cellStyle name="Followed Hyperlink" xfId="394" builtinId="9" hidden="1"/>
    <cellStyle name="Followed Hyperlink" xfId="779" builtinId="9" hidden="1"/>
    <cellStyle name="Followed Hyperlink" xfId="1035" builtinId="9" hidden="1"/>
    <cellStyle name="Followed Hyperlink" xfId="1291" builtinId="9" hidden="1"/>
    <cellStyle name="Followed Hyperlink" xfId="1547" builtinId="9" hidden="1"/>
    <cellStyle name="Followed Hyperlink" xfId="1622" builtinId="9" hidden="1"/>
    <cellStyle name="Followed Hyperlink" xfId="1366" builtinId="9" hidden="1"/>
    <cellStyle name="Followed Hyperlink" xfId="1110" builtinId="9" hidden="1"/>
    <cellStyle name="Followed Hyperlink" xfId="854" builtinId="9" hidden="1"/>
    <cellStyle name="Followed Hyperlink" xfId="244" builtinId="9" hidden="1"/>
    <cellStyle name="Followed Hyperlink" xfId="715" builtinId="9" hidden="1"/>
    <cellStyle name="Followed Hyperlink" xfId="203" builtinId="9" hidden="1"/>
    <cellStyle name="Followed Hyperlink" xfId="247" builtinId="9" hidden="1"/>
    <cellStyle name="Followed Hyperlink" xfId="712" builtinId="9" hidden="1"/>
    <cellStyle name="Followed Hyperlink" xfId="200" builtinId="9" hidden="1"/>
    <cellStyle name="Followed Hyperlink" xfId="876" builtinId="9" hidden="1"/>
    <cellStyle name="Followed Hyperlink" xfId="1132" builtinId="9" hidden="1"/>
    <cellStyle name="Followed Hyperlink" xfId="1388" builtinId="9" hidden="1"/>
    <cellStyle name="Followed Hyperlink" xfId="1644" builtinId="9" hidden="1"/>
    <cellStyle name="Followed Hyperlink" xfId="1525" builtinId="9" hidden="1"/>
    <cellStyle name="Followed Hyperlink" xfId="1269" builtinId="9" hidden="1"/>
    <cellStyle name="Followed Hyperlink" xfId="1013" builtinId="9" hidden="1"/>
    <cellStyle name="Followed Hyperlink" xfId="757" builtinId="9" hidden="1"/>
    <cellStyle name="Followed Hyperlink" xfId="438" builtinId="9" hidden="1"/>
    <cellStyle name="Followed Hyperlink" xfId="521" builtinId="9" hidden="1"/>
    <cellStyle name="Followed Hyperlink" xfId="257" builtinId="9" hidden="1"/>
    <cellStyle name="Followed Hyperlink" xfId="337" builtinId="9" hidden="1"/>
    <cellStyle name="Followed Hyperlink" xfId="518" builtinId="9" hidden="1"/>
    <cellStyle name="Followed Hyperlink" xfId="30" builtinId="9" hidden="1"/>
    <cellStyle name="Followed Hyperlink" xfId="973" builtinId="9" hidden="1"/>
    <cellStyle name="Followed Hyperlink" xfId="1229" builtinId="9" hidden="1"/>
    <cellStyle name="Followed Hyperlink" xfId="1485" builtinId="9" hidden="1"/>
    <cellStyle name="Followed Hyperlink" xfId="1684" builtinId="9" hidden="1"/>
    <cellStyle name="Followed Hyperlink" xfId="1428" builtinId="9" hidden="1"/>
    <cellStyle name="Followed Hyperlink" xfId="1172" builtinId="9" hidden="1"/>
    <cellStyle name="Followed Hyperlink" xfId="916" builtinId="9" hidden="1"/>
    <cellStyle name="Followed Hyperlink" xfId="120" builtinId="9" hidden="1"/>
    <cellStyle name="Followed Hyperlink" xfId="632" builtinId="9" hidden="1"/>
    <cellStyle name="Followed Hyperlink" xfId="327" builtinId="9" hidden="1"/>
    <cellStyle name="Followed Hyperlink" xfId="123" builtinId="9" hidden="1"/>
    <cellStyle name="Followed Hyperlink" xfId="635" builtinId="9" hidden="1"/>
    <cellStyle name="Followed Hyperlink" xfId="324" builtinId="9" hidden="1"/>
    <cellStyle name="Followed Hyperlink" xfId="814" builtinId="9" hidden="1"/>
    <cellStyle name="Followed Hyperlink" xfId="1070" builtinId="9" hidden="1"/>
    <cellStyle name="Followed Hyperlink" xfId="1326" builtinId="9" hidden="1"/>
    <cellStyle name="Followed Hyperlink" xfId="1582" builtinId="9" hidden="1"/>
    <cellStyle name="Followed Hyperlink" xfId="1587" builtinId="9" hidden="1"/>
    <cellStyle name="Followed Hyperlink" xfId="1331" builtinId="9" hidden="1"/>
    <cellStyle name="Followed Hyperlink" xfId="1075" builtinId="9" hidden="1"/>
    <cellStyle name="Followed Hyperlink" xfId="819" builtinId="9" hidden="1"/>
    <cellStyle name="Followed Hyperlink" xfId="314" builtinId="9" hidden="1"/>
    <cellStyle name="Followed Hyperlink" xfId="645" builtinId="9" hidden="1"/>
    <cellStyle name="Followed Hyperlink" xfId="201" builtinId="9" hidden="1"/>
    <cellStyle name="Followed Hyperlink" xfId="317" builtinId="9" hidden="1"/>
    <cellStyle name="Followed Hyperlink" xfId="642" builtinId="9" hidden="1"/>
    <cellStyle name="Followed Hyperlink" xfId="130" builtinId="9" hidden="1"/>
    <cellStyle name="Followed Hyperlink" xfId="911" builtinId="9" hidden="1"/>
    <cellStyle name="Followed Hyperlink" xfId="1167" builtinId="9" hidden="1"/>
    <cellStyle name="Followed Hyperlink" xfId="1423" builtinId="9" hidden="1"/>
    <cellStyle name="Followed Hyperlink" xfId="1679" builtinId="9" hidden="1"/>
    <cellStyle name="Followed Hyperlink" xfId="1490" builtinId="9" hidden="1"/>
    <cellStyle name="Followed Hyperlink" xfId="1234" builtinId="9" hidden="1"/>
    <cellStyle name="Followed Hyperlink" xfId="978" builtinId="9" hidden="1"/>
    <cellStyle name="Followed Hyperlink" xfId="24" builtinId="9" hidden="1"/>
    <cellStyle name="Followed Hyperlink" xfId="508" builtinId="9" hidden="1"/>
    <cellStyle name="Followed Hyperlink" xfId="451" builtinId="9" hidden="1"/>
    <cellStyle name="Followed Hyperlink" xfId="49" builtinId="9" hidden="1"/>
    <cellStyle name="Followed Hyperlink" xfId="511" builtinId="9" hidden="1"/>
    <cellStyle name="Followed Hyperlink" xfId="448" builtinId="9" hidden="1"/>
    <cellStyle name="Followed Hyperlink" xfId="752" builtinId="9" hidden="1"/>
    <cellStyle name="Followed Hyperlink" xfId="1008" builtinId="9" hidden="1"/>
    <cellStyle name="Followed Hyperlink" xfId="1264" builtinId="9" hidden="1"/>
    <cellStyle name="Followed Hyperlink" xfId="1520" builtinId="9" hidden="1"/>
    <cellStyle name="Followed Hyperlink" xfId="1649" builtinId="9" hidden="1"/>
    <cellStyle name="Followed Hyperlink" xfId="1393" builtinId="9" hidden="1"/>
    <cellStyle name="Followed Hyperlink" xfId="1137" builtinId="9" hidden="1"/>
    <cellStyle name="Followed Hyperlink" xfId="737" builtinId="9" hidden="1"/>
    <cellStyle name="Followed Hyperlink" xfId="897" builtinId="9" hidden="1"/>
    <cellStyle name="Followed Hyperlink" xfId="785" builtinId="9" hidden="1"/>
    <cellStyle name="Followed Hyperlink" xfId="254" builtinId="9" hidden="1"/>
    <cellStyle name="Followed Hyperlink" xfId="382" builtinId="9" hidden="1"/>
    <cellStyle name="Followed Hyperlink" xfId="28" builtinId="9" hidden="1"/>
    <cellStyle name="Followed Hyperlink" xfId="929" builtinId="9" hidden="1"/>
    <cellStyle name="Followed Hyperlink" xfId="753" builtinId="9" hidden="1"/>
    <cellStyle name="Followed Hyperlink" xfId="1105" builtinId="9" hidden="1"/>
    <cellStyle name="Followed Hyperlink" xfId="1361" builtinId="9" hidden="1"/>
    <cellStyle name="Followed Hyperlink" xfId="1617" builtinId="9" hidden="1"/>
    <cellStyle name="Followed Hyperlink" xfId="1552" builtinId="9" hidden="1"/>
    <cellStyle name="Followed Hyperlink" xfId="1296" builtinId="9" hidden="1"/>
    <cellStyle name="Followed Hyperlink" xfId="1040" builtinId="9" hidden="1"/>
    <cellStyle name="Followed Hyperlink" xfId="784" builtinId="9" hidden="1"/>
    <cellStyle name="Followed Hyperlink" xfId="384" builtinId="9" hidden="1"/>
    <cellStyle name="Followed Hyperlink" xfId="575" builtinId="9" hidden="1"/>
    <cellStyle name="Followed Hyperlink" xfId="77" builtinId="9" hidden="1"/>
    <cellStyle name="Followed Hyperlink" xfId="387" builtinId="9" hidden="1"/>
    <cellStyle name="Followed Hyperlink" xfId="572" builtinId="9" hidden="1"/>
    <cellStyle name="Followed Hyperlink" xfId="60" builtinId="9" hidden="1"/>
    <cellStyle name="Followed Hyperlink" xfId="946" builtinId="9" hidden="1"/>
    <cellStyle name="Followed Hyperlink" xfId="1202" builtinId="9" hidden="1"/>
    <cellStyle name="Followed Hyperlink" xfId="1458" builtinId="9" hidden="1"/>
    <cellStyle name="Followed Hyperlink" xfId="1711" builtinId="9" hidden="1"/>
    <cellStyle name="Followed Hyperlink" xfId="1455" builtinId="9" hidden="1"/>
    <cellStyle name="Followed Hyperlink" xfId="1199" builtinId="9" hidden="1"/>
    <cellStyle name="Followed Hyperlink" xfId="943" builtinId="9" hidden="1"/>
    <cellStyle name="Followed Hyperlink" xfId="66" builtinId="9" hidden="1"/>
    <cellStyle name="Followed Hyperlink" xfId="578" builtinId="9" hidden="1"/>
    <cellStyle name="Followed Hyperlink" xfId="381" builtinId="9" hidden="1"/>
    <cellStyle name="Followed Hyperlink" xfId="173" builtinId="9" hidden="1"/>
    <cellStyle name="Followed Hyperlink" xfId="581" builtinId="9" hidden="1"/>
    <cellStyle name="Followed Hyperlink" xfId="378" builtinId="9" hidden="1"/>
    <cellStyle name="Followed Hyperlink" xfId="787" builtinId="9" hidden="1"/>
    <cellStyle name="Followed Hyperlink" xfId="1043" builtinId="9" hidden="1"/>
    <cellStyle name="Followed Hyperlink" xfId="1299" builtinId="9" hidden="1"/>
    <cellStyle name="Followed Hyperlink" xfId="1555" builtinId="9" hidden="1"/>
    <cellStyle name="Followed Hyperlink" xfId="1614" builtinId="9" hidden="1"/>
    <cellStyle name="Followed Hyperlink" xfId="1358" builtinId="9" hidden="1"/>
    <cellStyle name="Followed Hyperlink" xfId="1102" builtinId="9" hidden="1"/>
    <cellStyle name="Followed Hyperlink" xfId="846" builtinId="9" hidden="1"/>
    <cellStyle name="Followed Hyperlink" xfId="260" builtinId="9" hidden="1"/>
    <cellStyle name="Followed Hyperlink" xfId="699" builtinId="9" hidden="1"/>
    <cellStyle name="Followed Hyperlink" xfId="187" builtinId="9" hidden="1"/>
    <cellStyle name="Followed Hyperlink" xfId="263" builtinId="9" hidden="1"/>
    <cellStyle name="Followed Hyperlink" xfId="696" builtinId="9" hidden="1"/>
    <cellStyle name="Followed Hyperlink" xfId="184" builtinId="9" hidden="1"/>
    <cellStyle name="Followed Hyperlink" xfId="884" builtinId="9" hidden="1"/>
    <cellStyle name="Followed Hyperlink" xfId="1140" builtinId="9" hidden="1"/>
    <cellStyle name="Followed Hyperlink" xfId="1396" builtinId="9" hidden="1"/>
    <cellStyle name="Followed Hyperlink" xfId="1652" builtinId="9" hidden="1"/>
    <cellStyle name="Followed Hyperlink" xfId="1517" builtinId="9" hidden="1"/>
    <cellStyle name="Followed Hyperlink" xfId="1261" builtinId="9" hidden="1"/>
    <cellStyle name="Followed Hyperlink" xfId="1005" builtinId="9" hidden="1"/>
    <cellStyle name="Followed Hyperlink" xfId="749" builtinId="9" hidden="1"/>
    <cellStyle name="Followed Hyperlink" xfId="454" builtinId="9" hidden="1"/>
    <cellStyle name="Followed Hyperlink" xfId="505" builtinId="9" hidden="1"/>
    <cellStyle name="Followed Hyperlink" xfId="241" builtinId="9" hidden="1"/>
    <cellStyle name="Followed Hyperlink" xfId="329" builtinId="9" hidden="1"/>
    <cellStyle name="Followed Hyperlink" xfId="502" builtinId="9" hidden="1"/>
    <cellStyle name="Followed Hyperlink" xfId="12" builtinId="9" hidden="1"/>
    <cellStyle name="Followed Hyperlink" xfId="981" builtinId="9" hidden="1"/>
    <cellStyle name="Followed Hyperlink" xfId="1237" builtinId="9" hidden="1"/>
    <cellStyle name="Followed Hyperlink" xfId="1493" builtinId="9" hidden="1"/>
    <cellStyle name="Followed Hyperlink" xfId="1676" builtinId="9" hidden="1"/>
    <cellStyle name="Followed Hyperlink" xfId="1420" builtinId="9" hidden="1"/>
    <cellStyle name="Followed Hyperlink" xfId="1164" builtinId="9" hidden="1"/>
    <cellStyle name="Followed Hyperlink" xfId="908" builtinId="9" hidden="1"/>
    <cellStyle name="Followed Hyperlink" xfId="136" builtinId="9" hidden="1"/>
    <cellStyle name="Followed Hyperlink" xfId="648" builtinId="9" hidden="1"/>
    <cellStyle name="Followed Hyperlink" xfId="311" builtinId="9" hidden="1"/>
    <cellStyle name="Followed Hyperlink" xfId="139" builtinId="9" hidden="1"/>
    <cellStyle name="Followed Hyperlink" xfId="651" builtinId="9" hidden="1"/>
    <cellStyle name="Followed Hyperlink" xfId="308" builtinId="9" hidden="1"/>
    <cellStyle name="Followed Hyperlink" xfId="822" builtinId="9" hidden="1"/>
    <cellStyle name="Followed Hyperlink" xfId="1078" builtinId="9" hidden="1"/>
    <cellStyle name="Followed Hyperlink" xfId="1334" builtinId="9" hidden="1"/>
    <cellStyle name="Followed Hyperlink" xfId="1590" builtinId="9" hidden="1"/>
    <cellStyle name="Followed Hyperlink" xfId="1579" builtinId="9" hidden="1"/>
    <cellStyle name="Followed Hyperlink" xfId="1323" builtinId="9" hidden="1"/>
    <cellStyle name="Followed Hyperlink" xfId="1067" builtinId="9" hidden="1"/>
    <cellStyle name="Followed Hyperlink" xfId="811" builtinId="9" hidden="1"/>
    <cellStyle name="Followed Hyperlink" xfId="330" builtinId="9" hidden="1"/>
    <cellStyle name="Followed Hyperlink" xfId="629" builtinId="9" hidden="1"/>
    <cellStyle name="Followed Hyperlink" xfId="213" builtinId="9" hidden="1"/>
    <cellStyle name="Followed Hyperlink" xfId="333" builtinId="9" hidden="1"/>
    <cellStyle name="Followed Hyperlink" xfId="626" builtinId="9" hidden="1"/>
    <cellStyle name="Followed Hyperlink" xfId="114" builtinId="9" hidden="1"/>
    <cellStyle name="Followed Hyperlink" xfId="919" builtinId="9" hidden="1"/>
    <cellStyle name="Followed Hyperlink" xfId="1175" builtinId="9" hidden="1"/>
    <cellStyle name="Followed Hyperlink" xfId="1431" builtinId="9" hidden="1"/>
    <cellStyle name="Followed Hyperlink" xfId="1687" builtinId="9" hidden="1"/>
    <cellStyle name="Followed Hyperlink" xfId="1482" builtinId="9" hidden="1"/>
    <cellStyle name="Followed Hyperlink" xfId="1226" builtinId="9" hidden="1"/>
    <cellStyle name="Followed Hyperlink" xfId="970" builtinId="9" hidden="1"/>
    <cellStyle name="Followed Hyperlink" xfId="26" builtinId="9" hidden="1"/>
    <cellStyle name="Followed Hyperlink" xfId="524" builtinId="9" hidden="1"/>
    <cellStyle name="Followed Hyperlink" xfId="435" builtinId="9" hidden="1"/>
    <cellStyle name="Followed Hyperlink" xfId="63" builtinId="9" hidden="1"/>
    <cellStyle name="Followed Hyperlink" xfId="527" builtinId="9" hidden="1"/>
    <cellStyle name="Followed Hyperlink" xfId="432" builtinId="9" hidden="1"/>
    <cellStyle name="Followed Hyperlink" xfId="760" builtinId="9" hidden="1"/>
    <cellStyle name="Followed Hyperlink" xfId="1016" builtinId="9" hidden="1"/>
    <cellStyle name="Followed Hyperlink" xfId="1272" builtinId="9" hidden="1"/>
    <cellStyle name="Followed Hyperlink" xfId="1528" builtinId="9" hidden="1"/>
    <cellStyle name="Followed Hyperlink" xfId="1641" builtinId="9" hidden="1"/>
    <cellStyle name="Followed Hyperlink" xfId="1385" builtinId="9" hidden="1"/>
    <cellStyle name="Followed Hyperlink" xfId="1129" builtinId="9" hidden="1"/>
    <cellStyle name="Followed Hyperlink" xfId="873" builtinId="9" hidden="1"/>
    <cellStyle name="Followed Hyperlink" xfId="206" builtinId="9" hidden="1"/>
    <cellStyle name="Followed Hyperlink" xfId="654" builtinId="9" hidden="1"/>
    <cellStyle name="Followed Hyperlink" xfId="577" builtinId="9" hidden="1"/>
    <cellStyle name="Followed Hyperlink" xfId="609" builtinId="9" hidden="1"/>
    <cellStyle name="Followed Hyperlink" xfId="638" builtinId="9" hidden="1"/>
    <cellStyle name="Followed Hyperlink" xfId="238" builtinId="9" hidden="1"/>
    <cellStyle name="Followed Hyperlink" xfId="857" builtinId="9" hidden="1"/>
    <cellStyle name="Followed Hyperlink" xfId="1113" builtinId="9" hidden="1"/>
    <cellStyle name="Followed Hyperlink" xfId="1369" builtinId="9" hidden="1"/>
    <cellStyle name="Followed Hyperlink" xfId="1625" builtinId="9" hidden="1"/>
    <cellStyle name="Followed Hyperlink" xfId="1544" builtinId="9" hidden="1"/>
    <cellStyle name="Followed Hyperlink" xfId="1288" builtinId="9" hidden="1"/>
    <cellStyle name="Followed Hyperlink" xfId="1032" builtinId="9" hidden="1"/>
    <cellStyle name="Followed Hyperlink" xfId="776" builtinId="9" hidden="1"/>
    <cellStyle name="Followed Hyperlink" xfId="400" builtinId="9" hidden="1"/>
    <cellStyle name="Followed Hyperlink" xfId="559" builtinId="9" hidden="1"/>
    <cellStyle name="Followed Hyperlink" xfId="89" builtinId="9" hidden="1"/>
    <cellStyle name="Followed Hyperlink" xfId="403" builtinId="9" hidden="1"/>
    <cellStyle name="Followed Hyperlink" xfId="556" builtinId="9" hidden="1"/>
    <cellStyle name="Followed Hyperlink" xfId="44" builtinId="9" hidden="1"/>
    <cellStyle name="Followed Hyperlink" xfId="954" builtinId="9" hidden="1"/>
    <cellStyle name="Followed Hyperlink" xfId="1210" builtinId="9" hidden="1"/>
    <cellStyle name="Followed Hyperlink" xfId="1466" builtinId="9" hidden="1"/>
    <cellStyle name="Followed Hyperlink" xfId="1703" builtinId="9" hidden="1"/>
    <cellStyle name="Followed Hyperlink" xfId="1447" builtinId="9" hidden="1"/>
    <cellStyle name="Followed Hyperlink" xfId="1191" builtinId="9" hidden="1"/>
    <cellStyle name="Followed Hyperlink" xfId="935" builtinId="9" hidden="1"/>
    <cellStyle name="Followed Hyperlink" xfId="82" builtinId="9" hidden="1"/>
    <cellStyle name="Followed Hyperlink" xfId="594" builtinId="9" hidden="1"/>
    <cellStyle name="Followed Hyperlink" xfId="365" builtinId="9" hidden="1"/>
    <cellStyle name="Followed Hyperlink" xfId="205" builtinId="9" hidden="1"/>
    <cellStyle name="Followed Hyperlink" xfId="597" builtinId="9" hidden="1"/>
    <cellStyle name="Followed Hyperlink" xfId="362" builtinId="9" hidden="1"/>
    <cellStyle name="Followed Hyperlink" xfId="795" builtinId="9" hidden="1"/>
    <cellStyle name="Followed Hyperlink" xfId="1051" builtinId="9" hidden="1"/>
    <cellStyle name="Followed Hyperlink" xfId="1307" builtinId="9" hidden="1"/>
    <cellStyle name="Followed Hyperlink" xfId="1563" builtinId="9" hidden="1"/>
    <cellStyle name="Followed Hyperlink" xfId="1606" builtinId="9" hidden="1"/>
    <cellStyle name="Followed Hyperlink" xfId="1350" builtinId="9" hidden="1"/>
    <cellStyle name="Followed Hyperlink" xfId="1094" builtinId="9" hidden="1"/>
    <cellStyle name="Followed Hyperlink" xfId="838" builtinId="9" hidden="1"/>
    <cellStyle name="Followed Hyperlink" xfId="276" builtinId="9" hidden="1"/>
    <cellStyle name="Followed Hyperlink" xfId="683" builtinId="9" hidden="1"/>
    <cellStyle name="Followed Hyperlink" xfId="171" builtinId="9" hidden="1"/>
    <cellStyle name="Followed Hyperlink" xfId="279" builtinId="9" hidden="1"/>
    <cellStyle name="Followed Hyperlink" xfId="680" builtinId="9" hidden="1"/>
    <cellStyle name="Followed Hyperlink" xfId="168" builtinId="9" hidden="1"/>
    <cellStyle name="Followed Hyperlink" xfId="892" builtinId="9" hidden="1"/>
    <cellStyle name="Followed Hyperlink" xfId="1148" builtinId="9" hidden="1"/>
    <cellStyle name="Followed Hyperlink" xfId="1404" builtinId="9" hidden="1"/>
    <cellStyle name="Followed Hyperlink" xfId="1660" builtinId="9" hidden="1"/>
    <cellStyle name="Followed Hyperlink" xfId="1509" builtinId="9" hidden="1"/>
    <cellStyle name="Followed Hyperlink" xfId="1253" builtinId="9" hidden="1"/>
    <cellStyle name="Followed Hyperlink" xfId="997" builtinId="9" hidden="1"/>
    <cellStyle name="Followed Hyperlink" xfId="741" builtinId="9" hidden="1"/>
    <cellStyle name="Followed Hyperlink" xfId="470" builtinId="9" hidden="1"/>
    <cellStyle name="Followed Hyperlink" xfId="489" builtinId="9" hidden="1"/>
    <cellStyle name="Followed Hyperlink" xfId="233" builtinId="9" hidden="1"/>
    <cellStyle name="Followed Hyperlink" xfId="321" builtinId="9" hidden="1"/>
    <cellStyle name="Followed Hyperlink" xfId="486" builtinId="9" hidden="1"/>
    <cellStyle name="Followed Hyperlink" xfId="5" builtinId="9" hidden="1"/>
    <cellStyle name="Followed Hyperlink" xfId="989" builtinId="9" hidden="1"/>
    <cellStyle name="Followed Hyperlink" xfId="1245" builtinId="9" hidden="1"/>
    <cellStyle name="Followed Hyperlink" xfId="1501" builtinId="9" hidden="1"/>
    <cellStyle name="Followed Hyperlink" xfId="1668" builtinId="9" hidden="1"/>
    <cellStyle name="Followed Hyperlink" xfId="1412" builtinId="9" hidden="1"/>
    <cellStyle name="Followed Hyperlink" xfId="1156" builtinId="9" hidden="1"/>
    <cellStyle name="Followed Hyperlink" xfId="900" builtinId="9" hidden="1"/>
    <cellStyle name="Followed Hyperlink" xfId="152" builtinId="9" hidden="1"/>
    <cellStyle name="Followed Hyperlink" xfId="664" builtinId="9" hidden="1"/>
    <cellStyle name="Followed Hyperlink" xfId="295" builtinId="9" hidden="1"/>
    <cellStyle name="Followed Hyperlink" xfId="155" builtinId="9" hidden="1"/>
    <cellStyle name="Followed Hyperlink" xfId="667" builtinId="9" hidden="1"/>
    <cellStyle name="Followed Hyperlink" xfId="292" builtinId="9" hidden="1"/>
    <cellStyle name="Followed Hyperlink" xfId="830" builtinId="9" hidden="1"/>
    <cellStyle name="Followed Hyperlink" xfId="1086" builtinId="9" hidden="1"/>
    <cellStyle name="Followed Hyperlink" xfId="1342" builtinId="9" hidden="1"/>
    <cellStyle name="Followed Hyperlink" xfId="1598" builtinId="9" hidden="1"/>
    <cellStyle name="Followed Hyperlink" xfId="1571" builtinId="9" hidden="1"/>
    <cellStyle name="Followed Hyperlink" xfId="1315" builtinId="9" hidden="1"/>
    <cellStyle name="Followed Hyperlink" xfId="1311" builtinId="9" hidden="1"/>
    <cellStyle name="Followed Hyperlink" xfId="1183" builtinId="9" hidden="1"/>
    <cellStyle name="Followed Hyperlink" xfId="1055" builtinId="9" hidden="1"/>
    <cellStyle name="Followed Hyperlink" xfId="799" builtinId="9" hidden="1"/>
    <cellStyle name="Followed Hyperlink" xfId="98" builtinId="9" hidden="1"/>
    <cellStyle name="Followed Hyperlink" xfId="354" builtinId="9" hidden="1"/>
    <cellStyle name="Followed Hyperlink" xfId="605" builtinId="9" hidden="1"/>
    <cellStyle name="Followed Hyperlink" xfId="349" builtinId="9" hidden="1"/>
    <cellStyle name="Followed Hyperlink" xfId="221" builtinId="9" hidden="1"/>
    <cellStyle name="Followed Hyperlink" xfId="357" builtinId="9" hidden="1"/>
    <cellStyle name="Followed Hyperlink" xfId="613" builtinId="9" hidden="1"/>
    <cellStyle name="Followed Hyperlink" xfId="602" builtinId="9" hidden="1"/>
    <cellStyle name="Followed Hyperlink" xfId="90" builtinId="9" hidden="1"/>
    <cellStyle name="Followed Hyperlink" xfId="803" builtinId="9" hidden="1"/>
    <cellStyle name="Followed Hyperlink" xfId="931" builtinId="9" hidden="1"/>
    <cellStyle name="Followed Hyperlink" xfId="1187" builtinId="9" hidden="1"/>
    <cellStyle name="Followed Hyperlink" xfId="1059" builtinId="9" hidden="1"/>
    <cellStyle name="Followed Hyperlink" xfId="346" builtinId="9" hidden="1"/>
    <cellStyle name="Followed Hyperlink" xfId="225" builtinId="9" hidden="1"/>
    <cellStyle name="Followed Hyperlink" xfId="610" builtinId="9" hidden="1"/>
    <cellStyle name="Followed Hyperlink" xfId="927" builtinId="9" hidden="1"/>
    <cellStyle name="Followed Hyperlink" xfId="1439" builtinId="9" hidden="1"/>
    <cellStyle name="Followed Hyperlink" xfId="1218" builtinId="9" hidden="1"/>
    <cellStyle name="Followed Hyperlink" xfId="1346" builtinId="9" hidden="1"/>
    <cellStyle name="Followed Hyperlink" xfId="1602" builtinId="9" hidden="1"/>
    <cellStyle name="Followed Hyperlink" xfId="1695" builtinId="9" hidden="1"/>
    <cellStyle name="Followed Hyperlink" xfId="1567" builtinId="9" hidden="1"/>
    <cellStyle name="Followed Hyperlink" xfId="1474" builtinId="9" hidden="1"/>
    <cellStyle name="Followed Hyperlink" xfId="962" builtinId="9" hidden="1"/>
    <cellStyle name="Followed Hyperlink" xfId="1090" builtinId="9" hidden="1"/>
    <cellStyle name="Followed Hyperlink" xfId="834" builtinId="9" hidden="1"/>
    <cellStyle name="Followed Hyperlink" xfId="15" builtinId="9" hidden="1"/>
    <cellStyle name="Good 2" xfId="1716" xr:uid="{00000000-0005-0000-0000-0000AF060000}"/>
    <cellStyle name="Hyperlink" xfId="1" builtinId="8"/>
    <cellStyle name="Normal" xfId="0" builtinId="0"/>
    <cellStyle name="Normal 2" xfId="1714" xr:uid="{00000000-0005-0000-0000-0000B2060000}"/>
    <cellStyle name="Normal 3" xfId="1715" xr:uid="{00000000-0005-0000-0000-0000B3060000}"/>
    <cellStyle name="Percent" xfId="1713" builtinId="5"/>
  </cellStyles>
  <dxfs count="131">
    <dxf>
      <fill>
        <patternFill>
          <bgColor indexed="40"/>
        </patternFill>
      </fill>
    </dxf>
    <dxf>
      <fill>
        <patternFill>
          <bgColor indexed="13"/>
        </patternFill>
      </fill>
    </dxf>
    <dxf>
      <fill>
        <patternFill>
          <bgColor indexed="11"/>
        </patternFill>
      </fill>
    </dxf>
    <dxf>
      <fill>
        <patternFill>
          <bgColor indexed="40"/>
        </patternFill>
      </fill>
    </dxf>
    <dxf>
      <fill>
        <patternFill>
          <bgColor indexed="13"/>
        </patternFill>
      </fill>
    </dxf>
    <dxf>
      <fill>
        <patternFill>
          <bgColor indexed="11"/>
        </patternFill>
      </fill>
    </dxf>
    <dxf>
      <fill>
        <patternFill>
          <bgColor indexed="11"/>
        </patternFill>
      </fill>
    </dxf>
    <dxf>
      <fill>
        <patternFill>
          <bgColor indexed="13"/>
        </patternFill>
      </fill>
    </dxf>
    <dxf>
      <fill>
        <patternFill>
          <bgColor indexed="40"/>
        </patternFill>
      </fill>
    </dxf>
    <dxf>
      <fill>
        <patternFill>
          <bgColor indexed="40"/>
        </patternFill>
      </fill>
    </dxf>
    <dxf>
      <fill>
        <patternFill>
          <bgColor indexed="13"/>
        </patternFill>
      </fill>
    </dxf>
    <dxf>
      <fill>
        <patternFill>
          <bgColor indexed="11"/>
        </patternFill>
      </fill>
    </dxf>
    <dxf>
      <fill>
        <patternFill>
          <bgColor indexed="13"/>
        </patternFill>
      </fill>
    </dxf>
    <dxf>
      <fill>
        <patternFill>
          <bgColor indexed="11"/>
        </patternFill>
      </fill>
    </dxf>
    <dxf>
      <fill>
        <patternFill>
          <bgColor indexed="40"/>
        </patternFill>
      </fill>
    </dxf>
    <dxf>
      <fill>
        <patternFill>
          <bgColor indexed="13"/>
        </patternFill>
      </fill>
    </dxf>
    <dxf>
      <fill>
        <patternFill>
          <bgColor indexed="11"/>
        </patternFill>
      </fill>
    </dxf>
    <dxf>
      <fill>
        <patternFill>
          <bgColor indexed="40"/>
        </patternFill>
      </fill>
    </dxf>
    <dxf>
      <fill>
        <patternFill>
          <bgColor indexed="40"/>
        </patternFill>
      </fill>
    </dxf>
    <dxf>
      <fill>
        <patternFill>
          <bgColor indexed="11"/>
        </patternFill>
      </fill>
    </dxf>
    <dxf>
      <fill>
        <patternFill>
          <bgColor indexed="13"/>
        </patternFill>
      </fill>
    </dxf>
    <dxf>
      <fill>
        <patternFill>
          <bgColor indexed="11"/>
        </patternFill>
      </fill>
    </dxf>
    <dxf>
      <fill>
        <patternFill>
          <bgColor indexed="13"/>
        </patternFill>
      </fill>
    </dxf>
    <dxf>
      <fill>
        <patternFill>
          <bgColor indexed="40"/>
        </patternFill>
      </fill>
    </dxf>
    <dxf>
      <fill>
        <patternFill>
          <bgColor indexed="11"/>
        </patternFill>
      </fill>
    </dxf>
    <dxf>
      <fill>
        <patternFill>
          <bgColor indexed="40"/>
        </patternFill>
      </fill>
    </dxf>
    <dxf>
      <fill>
        <patternFill>
          <bgColor indexed="13"/>
        </patternFill>
      </fill>
    </dxf>
    <dxf>
      <fill>
        <patternFill>
          <bgColor indexed="11"/>
        </patternFill>
      </fill>
    </dxf>
    <dxf>
      <fill>
        <patternFill>
          <bgColor indexed="40"/>
        </patternFill>
      </fill>
    </dxf>
    <dxf>
      <fill>
        <patternFill>
          <bgColor indexed="13"/>
        </patternFill>
      </fill>
    </dxf>
    <dxf>
      <fill>
        <patternFill>
          <bgColor indexed="11"/>
        </patternFill>
      </fill>
    </dxf>
    <dxf>
      <fill>
        <patternFill>
          <bgColor indexed="13"/>
        </patternFill>
      </fill>
    </dxf>
    <dxf>
      <fill>
        <patternFill>
          <bgColor indexed="40"/>
        </patternFill>
      </fill>
    </dxf>
    <dxf>
      <fill>
        <patternFill>
          <bgColor indexed="11"/>
        </patternFill>
      </fill>
    </dxf>
    <dxf>
      <fill>
        <patternFill>
          <bgColor indexed="13"/>
        </patternFill>
      </fill>
    </dxf>
    <dxf>
      <fill>
        <patternFill>
          <bgColor indexed="40"/>
        </patternFill>
      </fill>
    </dxf>
    <dxf>
      <fill>
        <patternFill>
          <bgColor indexed="13"/>
        </patternFill>
      </fill>
    </dxf>
    <dxf>
      <fill>
        <patternFill>
          <bgColor indexed="11"/>
        </patternFill>
      </fill>
    </dxf>
    <dxf>
      <fill>
        <patternFill>
          <bgColor indexed="40"/>
        </patternFill>
      </fill>
    </dxf>
    <dxf>
      <fill>
        <patternFill>
          <bgColor indexed="40"/>
        </patternFill>
      </fill>
    </dxf>
    <dxf>
      <fill>
        <patternFill>
          <bgColor indexed="11"/>
        </patternFill>
      </fill>
    </dxf>
    <dxf>
      <fill>
        <patternFill>
          <bgColor indexed="13"/>
        </patternFill>
      </fill>
    </dxf>
    <dxf>
      <fill>
        <patternFill>
          <bgColor indexed="13"/>
        </patternFill>
      </fill>
    </dxf>
    <dxf>
      <fill>
        <patternFill>
          <bgColor indexed="40"/>
        </patternFill>
      </fill>
    </dxf>
    <dxf>
      <fill>
        <patternFill>
          <bgColor indexed="11"/>
        </patternFill>
      </fill>
    </dxf>
    <dxf>
      <fill>
        <patternFill>
          <bgColor indexed="11"/>
        </patternFill>
      </fill>
    </dxf>
    <dxf>
      <fill>
        <patternFill>
          <bgColor indexed="40"/>
        </patternFill>
      </fill>
    </dxf>
    <dxf>
      <fill>
        <patternFill>
          <bgColor indexed="13"/>
        </patternFill>
      </fill>
    </dxf>
    <dxf>
      <fill>
        <patternFill>
          <bgColor indexed="11"/>
        </patternFill>
      </fill>
    </dxf>
    <dxf>
      <fill>
        <patternFill>
          <bgColor indexed="40"/>
        </patternFill>
      </fill>
    </dxf>
    <dxf>
      <fill>
        <patternFill>
          <bgColor indexed="13"/>
        </patternFill>
      </fill>
    </dxf>
    <dxf>
      <fill>
        <patternFill>
          <bgColor indexed="13"/>
        </patternFill>
      </fill>
    </dxf>
    <dxf>
      <fill>
        <patternFill>
          <bgColor indexed="11"/>
        </patternFill>
      </fill>
    </dxf>
    <dxf>
      <fill>
        <patternFill>
          <bgColor indexed="40"/>
        </patternFill>
      </fill>
    </dxf>
    <dxf>
      <fill>
        <patternFill>
          <bgColor indexed="13"/>
        </patternFill>
      </fill>
    </dxf>
    <dxf>
      <fill>
        <patternFill>
          <bgColor indexed="11"/>
        </patternFill>
      </fill>
    </dxf>
    <dxf>
      <fill>
        <patternFill>
          <bgColor indexed="40"/>
        </patternFill>
      </fill>
    </dxf>
    <dxf>
      <fill>
        <patternFill>
          <bgColor indexed="13"/>
        </patternFill>
      </fill>
    </dxf>
    <dxf>
      <fill>
        <patternFill>
          <bgColor indexed="11"/>
        </patternFill>
      </fill>
    </dxf>
    <dxf>
      <fill>
        <patternFill>
          <bgColor indexed="40"/>
        </patternFill>
      </fill>
    </dxf>
    <dxf>
      <fill>
        <patternFill>
          <bgColor indexed="13"/>
        </patternFill>
      </fill>
    </dxf>
    <dxf>
      <fill>
        <patternFill>
          <bgColor indexed="11"/>
        </patternFill>
      </fill>
    </dxf>
    <dxf>
      <fill>
        <patternFill>
          <bgColor indexed="40"/>
        </patternFill>
      </fill>
    </dxf>
    <dxf>
      <fill>
        <patternFill>
          <bgColor indexed="13"/>
        </patternFill>
      </fill>
    </dxf>
    <dxf>
      <fill>
        <patternFill>
          <bgColor indexed="11"/>
        </patternFill>
      </fill>
    </dxf>
    <dxf>
      <fill>
        <patternFill>
          <bgColor indexed="40"/>
        </patternFill>
      </fill>
    </dxf>
    <dxf>
      <fill>
        <patternFill>
          <bgColor indexed="13"/>
        </patternFill>
      </fill>
    </dxf>
    <dxf>
      <fill>
        <patternFill>
          <bgColor indexed="11"/>
        </patternFill>
      </fill>
    </dxf>
    <dxf>
      <fill>
        <patternFill>
          <bgColor indexed="40"/>
        </patternFill>
      </fill>
    </dxf>
    <dxf>
      <fill>
        <patternFill>
          <bgColor indexed="11"/>
        </patternFill>
      </fill>
    </dxf>
    <dxf>
      <fill>
        <patternFill>
          <bgColor indexed="40"/>
        </patternFill>
      </fill>
    </dxf>
    <dxf>
      <fill>
        <patternFill>
          <bgColor indexed="13"/>
        </patternFill>
      </fill>
    </dxf>
    <dxf>
      <fill>
        <patternFill>
          <bgColor indexed="13"/>
        </patternFill>
      </fill>
    </dxf>
    <dxf>
      <fill>
        <patternFill>
          <bgColor indexed="11"/>
        </patternFill>
      </fill>
    </dxf>
    <dxf>
      <fill>
        <patternFill>
          <bgColor indexed="40"/>
        </patternFill>
      </fill>
    </dxf>
    <dxf>
      <fill>
        <patternFill>
          <bgColor indexed="11"/>
        </patternFill>
      </fill>
    </dxf>
    <dxf>
      <fill>
        <patternFill>
          <bgColor indexed="13"/>
        </patternFill>
      </fill>
    </dxf>
    <dxf>
      <fill>
        <patternFill>
          <bgColor indexed="40"/>
        </patternFill>
      </fill>
    </dxf>
    <dxf>
      <fill>
        <patternFill>
          <bgColor indexed="13"/>
        </patternFill>
      </fill>
    </dxf>
    <dxf>
      <fill>
        <patternFill>
          <bgColor indexed="11"/>
        </patternFill>
      </fill>
    </dxf>
    <dxf>
      <fill>
        <patternFill>
          <bgColor indexed="40"/>
        </patternFill>
      </fill>
    </dxf>
    <dxf>
      <fill>
        <patternFill>
          <bgColor indexed="40"/>
        </patternFill>
      </fill>
    </dxf>
    <dxf>
      <fill>
        <patternFill>
          <bgColor indexed="13"/>
        </patternFill>
      </fill>
    </dxf>
    <dxf>
      <fill>
        <patternFill>
          <bgColor indexed="11"/>
        </patternFill>
      </fill>
    </dxf>
    <dxf>
      <fill>
        <patternFill>
          <bgColor indexed="40"/>
        </patternFill>
      </fill>
    </dxf>
    <dxf>
      <fill>
        <patternFill>
          <bgColor indexed="40"/>
        </patternFill>
      </fill>
    </dxf>
    <dxf>
      <fill>
        <patternFill>
          <bgColor indexed="11"/>
        </patternFill>
      </fill>
    </dxf>
    <dxf>
      <fill>
        <patternFill>
          <bgColor indexed="13"/>
        </patternFill>
      </fill>
    </dxf>
    <dxf>
      <fill>
        <patternFill>
          <bgColor indexed="13"/>
        </patternFill>
      </fill>
    </dxf>
    <dxf>
      <fill>
        <patternFill>
          <bgColor indexed="40"/>
        </patternFill>
      </fill>
    </dxf>
    <dxf>
      <fill>
        <patternFill>
          <bgColor indexed="11"/>
        </patternFill>
      </fill>
    </dxf>
    <dxf>
      <fill>
        <patternFill>
          <bgColor indexed="13"/>
        </patternFill>
      </fill>
    </dxf>
    <dxf>
      <fill>
        <patternFill>
          <bgColor indexed="40"/>
        </patternFill>
      </fill>
    </dxf>
    <dxf>
      <fill>
        <patternFill>
          <bgColor indexed="40"/>
        </patternFill>
      </fill>
    </dxf>
    <dxf>
      <fill>
        <patternFill>
          <bgColor indexed="11"/>
        </patternFill>
      </fill>
    </dxf>
    <dxf>
      <fill>
        <patternFill>
          <bgColor indexed="13"/>
        </patternFill>
      </fill>
    </dxf>
    <dxf>
      <fill>
        <patternFill>
          <bgColor indexed="13"/>
        </patternFill>
      </fill>
    </dxf>
    <dxf>
      <fill>
        <patternFill>
          <bgColor indexed="11"/>
        </patternFill>
      </fill>
    </dxf>
    <dxf>
      <fill>
        <patternFill>
          <bgColor indexed="13"/>
        </patternFill>
      </fill>
    </dxf>
    <dxf>
      <fill>
        <patternFill>
          <bgColor indexed="11"/>
        </patternFill>
      </fill>
    </dxf>
    <dxf>
      <fill>
        <patternFill>
          <bgColor indexed="40"/>
        </patternFill>
      </fill>
    </dxf>
    <dxf>
      <fill>
        <patternFill>
          <bgColor indexed="40"/>
        </patternFill>
      </fill>
    </dxf>
    <dxf>
      <fill>
        <patternFill>
          <bgColor indexed="13"/>
        </patternFill>
      </fill>
    </dxf>
    <dxf>
      <fill>
        <patternFill>
          <bgColor indexed="11"/>
        </patternFill>
      </fill>
    </dxf>
    <dxf>
      <fill>
        <patternFill>
          <bgColor indexed="40"/>
        </patternFill>
      </fill>
    </dxf>
    <dxf>
      <fill>
        <patternFill>
          <bgColor indexed="13"/>
        </patternFill>
      </fill>
    </dxf>
    <dxf>
      <fill>
        <patternFill>
          <bgColor indexed="11"/>
        </patternFill>
      </fill>
    </dxf>
    <dxf>
      <fill>
        <patternFill>
          <bgColor indexed="40"/>
        </patternFill>
      </fill>
    </dxf>
    <dxf>
      <fill>
        <patternFill>
          <bgColor indexed="13"/>
        </patternFill>
      </fill>
    </dxf>
    <dxf>
      <fill>
        <patternFill>
          <bgColor indexed="11"/>
        </patternFill>
      </fill>
    </dxf>
    <dxf>
      <fill>
        <patternFill>
          <bgColor indexed="13"/>
        </patternFill>
      </fill>
    </dxf>
    <dxf>
      <fill>
        <patternFill>
          <bgColor indexed="11"/>
        </patternFill>
      </fill>
    </dxf>
    <dxf>
      <fill>
        <patternFill>
          <bgColor indexed="11"/>
        </patternFill>
      </fill>
    </dxf>
    <dxf>
      <fill>
        <patternFill>
          <bgColor indexed="13"/>
        </patternFill>
      </fill>
    </dxf>
    <dxf>
      <fill>
        <patternFill>
          <bgColor indexed="40"/>
        </patternFill>
      </fill>
    </dxf>
    <dxf>
      <fill>
        <patternFill>
          <bgColor indexed="40"/>
        </patternFill>
      </fill>
    </dxf>
    <dxf>
      <fill>
        <patternFill>
          <bgColor indexed="40"/>
        </patternFill>
      </fill>
    </dxf>
    <dxf>
      <fill>
        <patternFill>
          <bgColor indexed="13"/>
        </patternFill>
      </fill>
    </dxf>
    <dxf>
      <fill>
        <patternFill>
          <bgColor indexed="40"/>
        </patternFill>
      </fill>
    </dxf>
    <dxf>
      <fill>
        <patternFill>
          <bgColor indexed="40"/>
        </patternFill>
      </fill>
    </dxf>
    <dxf>
      <fill>
        <patternFill>
          <bgColor indexed="13"/>
        </patternFill>
      </fill>
    </dxf>
    <dxf>
      <fill>
        <patternFill>
          <bgColor indexed="11"/>
        </patternFill>
      </fill>
    </dxf>
    <dxf>
      <fill>
        <patternFill>
          <bgColor indexed="11"/>
        </patternFill>
      </fill>
    </dxf>
    <dxf>
      <fill>
        <patternFill>
          <bgColor indexed="13"/>
        </patternFill>
      </fill>
    </dxf>
    <dxf>
      <fill>
        <patternFill>
          <bgColor indexed="40"/>
        </patternFill>
      </fill>
    </dxf>
    <dxf>
      <fill>
        <patternFill>
          <bgColor indexed="40"/>
        </patternFill>
      </fill>
    </dxf>
    <dxf>
      <fill>
        <patternFill>
          <bgColor indexed="11"/>
        </patternFill>
      </fill>
    </dxf>
    <dxf>
      <fill>
        <patternFill>
          <bgColor indexed="11"/>
        </patternFill>
      </fill>
    </dxf>
    <dxf>
      <fill>
        <patternFill>
          <bgColor indexed="40"/>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Medium4"/>
  <colors>
    <mruColors>
      <color rgb="FFFF99CC"/>
      <color rgb="FFFFCCFF"/>
      <color rgb="FF3366FF"/>
      <color rgb="FF0066FF"/>
      <color rgb="FFCCFFFF"/>
      <color rgb="FFCCFFCC"/>
      <color rgb="FFFFFFCC"/>
      <color rgb="FFFF9999"/>
      <color rgb="FFFF9933"/>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12</xdr:col>
      <xdr:colOff>4417</xdr:colOff>
      <xdr:row>0</xdr:row>
      <xdr:rowOff>0</xdr:rowOff>
    </xdr:from>
    <xdr:to>
      <xdr:col>15</xdr:col>
      <xdr:colOff>8834</xdr:colOff>
      <xdr:row>7</xdr:row>
      <xdr:rowOff>371066</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stretch>
          <a:fillRect/>
        </a:stretch>
      </xdr:blipFill>
      <xdr:spPr bwMode="auto">
        <a:xfrm rot="5400000">
          <a:off x="7504592" y="469075"/>
          <a:ext cx="2604149" cy="1666000"/>
        </a:xfrm>
        <a:prstGeom prst="rect">
          <a:avLst/>
        </a:prstGeom>
        <a:noFill/>
        <a:ln w="1">
          <a:noFill/>
          <a:miter lim="800000"/>
          <a:headEnd/>
          <a:tailEnd type="none" w="med" len="med"/>
        </a:ln>
        <a:effectLst/>
      </xdr:spPr>
    </xdr:pic>
    <xdr:clientData/>
  </xdr:twoCellAnchor>
  <xdr:twoCellAnchor>
    <xdr:from>
      <xdr:col>0</xdr:col>
      <xdr:colOff>0</xdr:colOff>
      <xdr:row>0</xdr:row>
      <xdr:rowOff>15240</xdr:rowOff>
    </xdr:from>
    <xdr:to>
      <xdr:col>11</xdr:col>
      <xdr:colOff>441960</xdr:colOff>
      <xdr:row>3</xdr:row>
      <xdr:rowOff>464820</xdr:rowOff>
    </xdr:to>
    <xdr:sp macro="" textlink="">
      <xdr:nvSpPr>
        <xdr:cNvPr id="4" name="TextBox 3">
          <a:extLst>
            <a:ext uri="{FF2B5EF4-FFF2-40B4-BE49-F238E27FC236}">
              <a16:creationId xmlns:a16="http://schemas.microsoft.com/office/drawing/2014/main" id="{00000000-0008-0000-0100-000004000000}"/>
            </a:ext>
          </a:extLst>
        </xdr:cNvPr>
        <xdr:cNvSpPr txBox="1"/>
      </xdr:nvSpPr>
      <xdr:spPr>
        <a:xfrm>
          <a:off x="0" y="15240"/>
          <a:ext cx="8273995" cy="1236759"/>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800" b="1" i="1" u="sng">
              <a:solidFill>
                <a:schemeClr val="tx2"/>
              </a:solidFill>
              <a:latin typeface="Mongolian Baiti" pitchFamily="66" charset="0"/>
              <a:cs typeface="Mongolian Baiti" pitchFamily="66" charset="0"/>
            </a:rPr>
            <a:t>A2 STRATO  CHAMPION   </a:t>
          </a:r>
          <a:r>
            <a:rPr lang="en-US" sz="2800" b="1" i="1" u="sng">
              <a:solidFill>
                <a:schemeClr val="tx2"/>
              </a:solidFill>
              <a:latin typeface="Mongolian Baiti" pitchFamily="66" charset="0"/>
              <a:cs typeface="Mongolian Baiti" pitchFamily="66" charset="0"/>
            </a:rPr>
            <a:t>2025</a:t>
          </a:r>
          <a:r>
            <a:rPr lang="en-US" sz="2800" b="1" i="1" u="sng" baseline="0">
              <a:solidFill>
                <a:schemeClr val="tx2"/>
              </a:solidFill>
              <a:latin typeface="Mongolian Baiti" pitchFamily="66" charset="0"/>
              <a:cs typeface="Mongolian Baiti" pitchFamily="66" charset="0"/>
            </a:rPr>
            <a:t>               CONGRATULATIONS  AROWANAS</a:t>
          </a:r>
          <a:endParaRPr lang="en-US" sz="2800" b="1" i="1" u="sng">
            <a:solidFill>
              <a:schemeClr val="tx2"/>
            </a:solidFill>
            <a:latin typeface="Mongolian Baiti" pitchFamily="66" charset="0"/>
            <a:cs typeface="Mongolian Baiti" pitchFamily="66" charset="0"/>
          </a:endParaRPr>
        </a:p>
      </xdr:txBody>
    </xdr:sp>
    <xdr:clientData/>
  </xdr:twoCellAnchor>
  <xdr:twoCellAnchor>
    <xdr:from>
      <xdr:col>6</xdr:col>
      <xdr:colOff>596350</xdr:colOff>
      <xdr:row>101</xdr:row>
      <xdr:rowOff>95416</xdr:rowOff>
    </xdr:from>
    <xdr:to>
      <xdr:col>11</xdr:col>
      <xdr:colOff>159028</xdr:colOff>
      <xdr:row>320</xdr:row>
      <xdr:rowOff>171946</xdr:rowOff>
    </xdr:to>
    <xdr:sp macro="" textlink="">
      <xdr:nvSpPr>
        <xdr:cNvPr id="7" name="TextBox 6">
          <a:extLst>
            <a:ext uri="{FF2B5EF4-FFF2-40B4-BE49-F238E27FC236}">
              <a16:creationId xmlns:a16="http://schemas.microsoft.com/office/drawing/2014/main" id="{00000000-0008-0000-0100-000007000000}"/>
            </a:ext>
          </a:extLst>
        </xdr:cNvPr>
        <xdr:cNvSpPr txBox="1"/>
      </xdr:nvSpPr>
      <xdr:spPr>
        <a:xfrm>
          <a:off x="4579953" y="27090094"/>
          <a:ext cx="3411110" cy="43609922"/>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2400" b="1">
              <a:solidFill>
                <a:schemeClr val="dk1"/>
              </a:solidFill>
              <a:latin typeface="+mn-lt"/>
              <a:ea typeface="+mn-ea"/>
              <a:cs typeface="+mn-cs"/>
            </a:rPr>
            <a:t>RULE CHANGES FOR</a:t>
          </a:r>
          <a:r>
            <a:rPr lang="en-US" sz="2400" b="1" baseline="0">
              <a:solidFill>
                <a:schemeClr val="dk1"/>
              </a:solidFill>
              <a:latin typeface="+mn-lt"/>
              <a:ea typeface="+mn-ea"/>
              <a:cs typeface="+mn-cs"/>
            </a:rPr>
            <a:t> </a:t>
          </a:r>
          <a:r>
            <a:rPr lang="en-US" sz="2400" b="1">
              <a:solidFill>
                <a:schemeClr val="dk1"/>
              </a:solidFill>
              <a:latin typeface="+mn-lt"/>
              <a:ea typeface="+mn-ea"/>
              <a:cs typeface="+mn-cs"/>
            </a:rPr>
            <a:t>2020</a:t>
          </a:r>
          <a:r>
            <a:rPr lang="en-US" sz="2400" b="1" baseline="0">
              <a:solidFill>
                <a:schemeClr val="dk1"/>
              </a:solidFill>
              <a:latin typeface="+mn-lt"/>
              <a:ea typeface="+mn-ea"/>
              <a:cs typeface="+mn-cs"/>
            </a:rPr>
            <a:t> </a:t>
          </a:r>
          <a:r>
            <a:rPr lang="en-US" sz="2400" b="1">
              <a:solidFill>
                <a:schemeClr val="dk1"/>
              </a:solidFill>
              <a:latin typeface="+mn-lt"/>
              <a:ea typeface="+mn-ea"/>
              <a:cs typeface="+mn-cs"/>
            </a:rPr>
            <a:t>AND</a:t>
          </a:r>
          <a:r>
            <a:rPr lang="en-US" sz="2400" b="1" baseline="0">
              <a:solidFill>
                <a:schemeClr val="dk1"/>
              </a:solidFill>
              <a:latin typeface="+mn-lt"/>
              <a:ea typeface="+mn-ea"/>
              <a:cs typeface="+mn-cs"/>
            </a:rPr>
            <a:t>  </a:t>
          </a:r>
          <a:r>
            <a:rPr lang="en-US" sz="2400" b="1">
              <a:solidFill>
                <a:schemeClr val="dk1"/>
              </a:solidFill>
              <a:latin typeface="+mn-lt"/>
              <a:ea typeface="+mn-ea"/>
              <a:cs typeface="+mn-cs"/>
            </a:rPr>
            <a:t>CLARIFICATIONS</a:t>
          </a:r>
        </a:p>
        <a:p>
          <a:pPr marL="0" marR="0" indent="0" defTabSz="914400" eaLnBrk="1" fontAlgn="auto" latinLnBrk="0" hangingPunct="1">
            <a:lnSpc>
              <a:spcPct val="100000"/>
            </a:lnSpc>
            <a:spcBef>
              <a:spcPts val="0"/>
            </a:spcBef>
            <a:spcAft>
              <a:spcPts val="0"/>
            </a:spcAft>
            <a:buClrTx/>
            <a:buSzTx/>
            <a:buFontTx/>
            <a:buNone/>
            <a:tabLst/>
            <a:defRPr/>
          </a:pPr>
          <a:r>
            <a:rPr lang="en-US" sz="2800" b="1">
              <a:solidFill>
                <a:schemeClr val="dk1"/>
              </a:solidFill>
              <a:latin typeface="+mn-lt"/>
              <a:ea typeface="+mn-ea"/>
              <a:cs typeface="+mn-cs"/>
            </a:rPr>
            <a:t>CLARIFICATIONS</a:t>
          </a:r>
          <a:endParaRPr lang="en-US" sz="5400"/>
        </a:p>
        <a:p>
          <a:r>
            <a:rPr lang="en-US" sz="2000" b="1">
              <a:solidFill>
                <a:schemeClr val="dk1"/>
              </a:solidFill>
              <a:latin typeface="+mn-lt"/>
              <a:ea typeface="+mn-ea"/>
              <a:cs typeface="+mn-cs"/>
            </a:rPr>
            <a:t>DUMP</a:t>
          </a:r>
          <a:r>
            <a:rPr lang="en-US" sz="2000" b="1" baseline="0">
              <a:solidFill>
                <a:schemeClr val="dk1"/>
              </a:solidFill>
              <a:latin typeface="+mn-lt"/>
              <a:ea typeface="+mn-ea"/>
              <a:cs typeface="+mn-cs"/>
            </a:rPr>
            <a:t> OFF/CHECKDOWN</a:t>
          </a:r>
        </a:p>
        <a:p>
          <a:r>
            <a:rPr lang="en-US" sz="1100" b="1" i="0" u="sng" baseline="0">
              <a:solidFill>
                <a:schemeClr val="dk1"/>
              </a:solidFill>
              <a:latin typeface="+mn-lt"/>
              <a:ea typeface="+mn-ea"/>
              <a:cs typeface="+mn-cs"/>
            </a:rPr>
            <a:t> </a:t>
          </a:r>
          <a:r>
            <a:rPr lang="en-US" sz="1600" b="1" i="0" u="sng" baseline="0">
              <a:solidFill>
                <a:schemeClr val="dk1"/>
              </a:solidFill>
              <a:latin typeface="+mn-lt"/>
              <a:ea typeface="+mn-ea"/>
              <a:cs typeface="+mn-cs"/>
            </a:rPr>
            <a:t>#</a:t>
          </a:r>
          <a:r>
            <a:rPr lang="en-US" sz="2000" b="1" i="0" u="sng" baseline="0">
              <a:solidFill>
                <a:schemeClr val="dk1"/>
              </a:solidFill>
              <a:latin typeface="+mn-lt"/>
              <a:ea typeface="+mn-ea"/>
              <a:cs typeface="+mn-cs"/>
            </a:rPr>
            <a:t>1</a:t>
          </a:r>
          <a:r>
            <a:rPr lang="en-US" sz="2000" b="1" i="0" baseline="0">
              <a:solidFill>
                <a:schemeClr val="dk1"/>
              </a:solidFill>
              <a:latin typeface="+mn-lt"/>
              <a:ea typeface="+mn-ea"/>
              <a:cs typeface="+mn-cs"/>
            </a:rPr>
            <a:t>    </a:t>
          </a:r>
          <a:r>
            <a:rPr lang="en-US" sz="1400" b="1" i="0" baseline="0">
              <a:solidFill>
                <a:schemeClr val="dk1"/>
              </a:solidFill>
              <a:latin typeface="+mn-lt"/>
              <a:ea typeface="+mn-ea"/>
              <a:cs typeface="+mn-cs"/>
            </a:rPr>
            <a:t>YES 7         OR NO 2     </a:t>
          </a:r>
          <a:r>
            <a:rPr lang="en-US" sz="1400" b="1" i="0" u="sng" baseline="0">
              <a:solidFill>
                <a:schemeClr val="dk1"/>
              </a:solidFill>
              <a:latin typeface="+mn-lt"/>
              <a:ea typeface="+mn-ea"/>
              <a:cs typeface="+mn-cs"/>
            </a:rPr>
            <a:t>PASSES</a:t>
          </a:r>
          <a:endParaRPr lang="en-US" sz="2400" b="1" u="sng" baseline="0">
            <a:solidFill>
              <a:srgbClr val="002060"/>
            </a:solidFill>
            <a:latin typeface="+mn-lt"/>
            <a:ea typeface="+mn-ea"/>
            <a:cs typeface="+mn-cs"/>
          </a:endParaRPr>
        </a:p>
        <a:p>
          <a:r>
            <a:rPr lang="en-US" sz="1600" b="1" i="1" u="sng" baseline="0">
              <a:solidFill>
                <a:srgbClr val="FF0000"/>
              </a:solidFill>
              <a:latin typeface="+mn-lt"/>
              <a:ea typeface="+mn-ea"/>
              <a:cs typeface="+mn-cs"/>
            </a:rPr>
            <a:t>INSIDE THE 10 YARD LINE THIS CANNOT OCCUR.</a:t>
          </a:r>
        </a:p>
        <a:p>
          <a:r>
            <a:rPr lang="en-US" sz="1600" b="1" baseline="0">
              <a:solidFill>
                <a:schemeClr val="dk1"/>
              </a:solidFill>
              <a:latin typeface="+mn-lt"/>
              <a:ea typeface="+mn-ea"/>
              <a:cs typeface="+mn-cs"/>
            </a:rPr>
            <a:t>CONSIDER THE CHECK DOWN ROLL  INSIDE THE 10 YARD LINE TO BE INCOMPLETE.</a:t>
          </a:r>
          <a:endParaRPr lang="en-US" sz="1600" u="sng">
            <a:solidFill>
              <a:schemeClr val="dk1"/>
            </a:solidFill>
            <a:latin typeface="+mn-lt"/>
            <a:ea typeface="+mn-ea"/>
            <a:cs typeface="+mn-cs"/>
          </a:endParaRPr>
        </a:p>
        <a:p>
          <a:r>
            <a:rPr lang="en-US" sz="1600" b="1" u="sng">
              <a:solidFill>
                <a:schemeClr val="dk1"/>
              </a:solidFill>
              <a:latin typeface="+mn-lt"/>
              <a:ea typeface="+mn-ea"/>
              <a:cs typeface="+mn-cs"/>
            </a:rPr>
            <a:t>1.</a:t>
          </a:r>
          <a:r>
            <a:rPr lang="en-US" sz="1600" b="1" u="sng" baseline="0">
              <a:solidFill>
                <a:schemeClr val="dk1"/>
              </a:solidFill>
              <a:latin typeface="+mn-lt"/>
              <a:ea typeface="+mn-ea"/>
              <a:cs typeface="+mn-cs"/>
            </a:rPr>
            <a:t> DUMP OFF / CHECK DOWN RULE</a:t>
          </a:r>
        </a:p>
        <a:p>
          <a:r>
            <a:rPr lang="en-US" sz="1050" b="1" baseline="0">
              <a:solidFill>
                <a:schemeClr val="dk1"/>
              </a:solidFill>
              <a:latin typeface="+mn-lt"/>
              <a:ea typeface="+mn-ea"/>
              <a:cs typeface="+mn-cs"/>
            </a:rPr>
            <a:t>A. CHECK DOWN INSIDE THE 10 YARDLINE SHORT PASS ( INCOMPLETE).</a:t>
          </a:r>
        </a:p>
        <a:p>
          <a:r>
            <a:rPr lang="en-US" sz="1050" b="1" baseline="0">
              <a:solidFill>
                <a:schemeClr val="dk1"/>
              </a:solidFill>
              <a:latin typeface="+mn-lt"/>
              <a:ea typeface="+mn-ea"/>
              <a:cs typeface="+mn-cs"/>
            </a:rPr>
            <a:t>B. CHECK DOWN TO INTENDED RECEIVER FB/TE, SHORT OR LONG PASS (FB TO FB, OR TE TO TE) (INCOMPLETE).</a:t>
          </a:r>
        </a:p>
        <a:p>
          <a:r>
            <a:rPr lang="en-US" sz="1050" b="1" baseline="0">
              <a:solidFill>
                <a:srgbClr val="FF0000"/>
              </a:solidFill>
              <a:latin typeface="+mn-lt"/>
              <a:ea typeface="+mn-ea"/>
              <a:cs typeface="+mn-cs"/>
            </a:rPr>
            <a:t>(THIS IS A CLARIFICATION WE ARE NOT VOTING ON THE RULE, WE ARE CLARIFYING THE RULE AND ADDING THIS TO THE RULE DOCUMENT)</a:t>
          </a:r>
        </a:p>
        <a:p>
          <a:endParaRPr lang="en-US" sz="1050" b="1" baseline="0">
            <a:solidFill>
              <a:schemeClr val="dk1"/>
            </a:solidFill>
            <a:latin typeface="+mn-lt"/>
            <a:ea typeface="+mn-ea"/>
            <a:cs typeface="+mn-cs"/>
          </a:endParaRPr>
        </a:p>
        <a:p>
          <a:r>
            <a:rPr lang="en-US" sz="2400" b="1" u="sng" baseline="0">
              <a:solidFill>
                <a:schemeClr val="dk1"/>
              </a:solidFill>
              <a:latin typeface="+mn-lt"/>
              <a:ea typeface="+mn-ea"/>
              <a:cs typeface="+mn-cs"/>
            </a:rPr>
            <a:t>PROPOSALS</a:t>
          </a:r>
        </a:p>
        <a:p>
          <a:r>
            <a:rPr lang="en-US" sz="1600" b="1" u="sng" baseline="0">
              <a:solidFill>
                <a:schemeClr val="dk1"/>
              </a:solidFill>
              <a:latin typeface="+mn-lt"/>
              <a:ea typeface="+mn-ea"/>
              <a:cs typeface="+mn-cs"/>
            </a:rPr>
            <a:t>#2</a:t>
          </a:r>
          <a:r>
            <a:rPr lang="en-US" sz="1600" b="1" baseline="0">
              <a:solidFill>
                <a:schemeClr val="dk1"/>
              </a:solidFill>
              <a:latin typeface="+mn-lt"/>
              <a:ea typeface="+mn-ea"/>
              <a:cs typeface="+mn-cs"/>
            </a:rPr>
            <a:t>  </a:t>
          </a:r>
          <a:r>
            <a:rPr lang="en-US" sz="1400" b="1" i="0" baseline="0">
              <a:solidFill>
                <a:schemeClr val="dk1"/>
              </a:solidFill>
              <a:latin typeface="+mn-lt"/>
              <a:ea typeface="+mn-ea"/>
              <a:cs typeface="+mn-cs"/>
            </a:rPr>
            <a:t>YES    6    OR NO  3   </a:t>
          </a:r>
          <a:r>
            <a:rPr lang="en-US" sz="1400" b="1" i="0" u="sng" baseline="0">
              <a:solidFill>
                <a:schemeClr val="dk1"/>
              </a:solidFill>
              <a:latin typeface="+mn-lt"/>
              <a:ea typeface="+mn-ea"/>
              <a:cs typeface="+mn-cs"/>
            </a:rPr>
            <a:t>PASSES</a:t>
          </a:r>
          <a:endParaRPr lang="en-US" sz="1600" b="1" u="sng" baseline="0">
            <a:solidFill>
              <a:schemeClr val="dk1"/>
            </a:solidFill>
            <a:latin typeface="+mn-lt"/>
            <a:ea typeface="+mn-ea"/>
            <a:cs typeface="+mn-cs"/>
          </a:endParaRPr>
        </a:p>
        <a:p>
          <a:r>
            <a:rPr lang="en-US" sz="1600" b="1" u="sng">
              <a:solidFill>
                <a:srgbClr val="FF0000"/>
              </a:solidFill>
              <a:latin typeface="+mn-lt"/>
              <a:ea typeface="+mn-ea"/>
              <a:cs typeface="+mn-cs"/>
            </a:rPr>
            <a:t>MAKE THE DRAFT THE FIRST MONDAY OF THE NFL SEASON EVERY YEAR 7PM.</a:t>
          </a:r>
        </a:p>
        <a:p>
          <a:r>
            <a:rPr lang="en-US" sz="1600" b="1" u="sng">
              <a:solidFill>
                <a:srgbClr val="FF0000"/>
              </a:solidFill>
              <a:latin typeface="+mn-lt"/>
              <a:ea typeface="+mn-ea"/>
              <a:cs typeface="+mn-cs"/>
            </a:rPr>
            <a:t>MONDAY SEPTEMBER  14TH 7PM.</a:t>
          </a:r>
        </a:p>
        <a:p>
          <a:endParaRPr lang="en-US" sz="1600" b="1" u="sng">
            <a:solidFill>
              <a:srgbClr val="FF0000"/>
            </a:solidFill>
            <a:latin typeface="+mn-lt"/>
            <a:ea typeface="+mn-ea"/>
            <a:cs typeface="+mn-cs"/>
          </a:endParaRPr>
        </a:p>
        <a:p>
          <a:r>
            <a:rPr lang="en-US" sz="1600" b="1" u="sng" baseline="0">
              <a:solidFill>
                <a:schemeClr val="dk1"/>
              </a:solidFill>
              <a:latin typeface="+mn-lt"/>
              <a:ea typeface="+mn-ea"/>
              <a:cs typeface="+mn-cs"/>
            </a:rPr>
            <a:t>#3  </a:t>
          </a:r>
          <a:r>
            <a:rPr lang="en-US" sz="1400" b="1" u="sng" baseline="0">
              <a:solidFill>
                <a:schemeClr val="dk1"/>
              </a:solidFill>
              <a:latin typeface="+mn-lt"/>
              <a:ea typeface="+mn-ea"/>
              <a:cs typeface="+mn-cs"/>
            </a:rPr>
            <a:t>YES     8    OR NO.  1   PASSES</a:t>
          </a:r>
          <a:endParaRPr lang="en-US" sz="1600" b="1" u="sng" baseline="0">
            <a:solidFill>
              <a:schemeClr val="dk1"/>
            </a:solidFill>
            <a:latin typeface="+mn-lt"/>
            <a:ea typeface="+mn-ea"/>
            <a:cs typeface="+mn-cs"/>
          </a:endParaRPr>
        </a:p>
        <a:p>
          <a:r>
            <a:rPr lang="en-US" sz="1600" b="1" u="sng" baseline="0">
              <a:solidFill>
                <a:schemeClr val="dk1"/>
              </a:solidFill>
              <a:latin typeface="+mn-lt"/>
              <a:ea typeface="+mn-ea"/>
              <a:cs typeface="+mn-cs"/>
            </a:rPr>
            <a:t>LIMIT THE WAIVER WIRE /SPECIAL TEAMS DRAFT TO 4 SPECIAL TEAMS PLAYERS SELECTIONS. (K,P,PR, KR) IN ANY COMBINATION OF 4    </a:t>
          </a:r>
        </a:p>
        <a:p>
          <a:r>
            <a:rPr lang="en-US" sz="1600" b="1" u="sng" baseline="0">
              <a:solidFill>
                <a:srgbClr val="FF0000"/>
              </a:solidFill>
              <a:latin typeface="+mn-lt"/>
              <a:ea typeface="+mn-ea"/>
              <a:cs typeface="+mn-cs"/>
            </a:rPr>
            <a:t>REMEMBER THESE PLAYERS MUST BE USED DURING GAME PLAY AT THEIR SPECIAL TEAM POSITION FOR THE ENTIRE GAME NOT JUST ONE PLAY.</a:t>
          </a:r>
        </a:p>
        <a:p>
          <a:r>
            <a:rPr lang="en-US" sz="1600" b="1" u="sng" baseline="0">
              <a:solidFill>
                <a:srgbClr val="FF0000"/>
              </a:solidFill>
              <a:latin typeface="+mn-lt"/>
              <a:ea typeface="+mn-ea"/>
              <a:cs typeface="+mn-cs"/>
            </a:rPr>
            <a:t>KICKERS MAY BE USED IN COMBINATION FOR EXTRA POINTS AND FIELD GOALS AND PUNT YARDAGES.</a:t>
          </a:r>
        </a:p>
        <a:p>
          <a:endParaRPr lang="en-US" sz="1600" b="1" u="sng" baseline="0">
            <a:solidFill>
              <a:srgbClr val="FF0000"/>
            </a:solidFill>
            <a:latin typeface="+mn-lt"/>
            <a:ea typeface="+mn-ea"/>
            <a:cs typeface="+mn-cs"/>
          </a:endParaRPr>
        </a:p>
        <a:p>
          <a:r>
            <a:rPr lang="en-US" sz="1600" b="1" u="sng" baseline="0">
              <a:solidFill>
                <a:sysClr val="windowText" lastClr="000000"/>
              </a:solidFill>
              <a:latin typeface="+mn-lt"/>
              <a:ea typeface="+mn-ea"/>
              <a:cs typeface="+mn-cs"/>
            </a:rPr>
            <a:t>#4 </a:t>
          </a:r>
          <a:r>
            <a:rPr lang="en-US" sz="1600" b="1" u="none" baseline="0">
              <a:solidFill>
                <a:sysClr val="windowText" lastClr="000000"/>
              </a:solidFill>
              <a:latin typeface="+mn-lt"/>
              <a:ea typeface="+mn-ea"/>
              <a:cs typeface="+mn-cs"/>
            </a:rPr>
            <a:t> </a:t>
          </a:r>
          <a:r>
            <a:rPr lang="en-US" sz="1400" b="1" i="0" baseline="0">
              <a:solidFill>
                <a:schemeClr val="dk1"/>
              </a:solidFill>
              <a:latin typeface="+mn-lt"/>
              <a:ea typeface="+mn-ea"/>
              <a:cs typeface="+mn-cs"/>
            </a:rPr>
            <a:t>YES    4    OR NO  5   </a:t>
          </a:r>
          <a:r>
            <a:rPr lang="en-US" sz="1400" b="1" i="0" baseline="0">
              <a:solidFill>
                <a:srgbClr val="FF0000"/>
              </a:solidFill>
              <a:latin typeface="+mn-lt"/>
              <a:ea typeface="+mn-ea"/>
              <a:cs typeface="+mn-cs"/>
            </a:rPr>
            <a:t>FAILED</a:t>
          </a:r>
          <a:endParaRPr lang="en-US" sz="1600" b="1" u="sng" baseline="0">
            <a:solidFill>
              <a:srgbClr val="FF0000"/>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600" b="1" i="0" u="sng" baseline="0">
              <a:solidFill>
                <a:schemeClr val="dk1"/>
              </a:solidFill>
              <a:latin typeface="+mn-lt"/>
              <a:ea typeface="+mn-ea"/>
              <a:cs typeface="+mn-cs"/>
            </a:rPr>
            <a:t>LONG PASS INT FOR A 6, 1 MAN IN ZONE CHANGE TO 2-8</a:t>
          </a:r>
          <a:r>
            <a:rPr lang="en-US" sz="1600" b="1" i="0" baseline="0">
              <a:solidFill>
                <a:schemeClr val="dk1"/>
              </a:solidFill>
              <a:latin typeface="+mn-lt"/>
              <a:ea typeface="+mn-ea"/>
              <a:cs typeface="+mn-cs"/>
            </a:rPr>
            <a:t>. </a:t>
          </a:r>
        </a:p>
        <a:p>
          <a:pPr marL="0" marR="0" indent="0" defTabSz="914400" eaLnBrk="1" fontAlgn="auto" latinLnBrk="0" hangingPunct="1">
            <a:lnSpc>
              <a:spcPct val="100000"/>
            </a:lnSpc>
            <a:spcBef>
              <a:spcPts val="0"/>
            </a:spcBef>
            <a:spcAft>
              <a:spcPts val="0"/>
            </a:spcAft>
            <a:buClrTx/>
            <a:buSzTx/>
            <a:buFontTx/>
            <a:buNone/>
            <a:tabLst/>
            <a:defRPr/>
          </a:pPr>
          <a:endParaRPr lang="en-US" sz="1600" b="1" i="0" baseline="0">
            <a:solidFill>
              <a:schemeClr val="dk1"/>
            </a:solidFill>
            <a:latin typeface="+mn-lt"/>
            <a:ea typeface="+mn-ea"/>
            <a:cs typeface="+mn-cs"/>
          </a:endParaRPr>
        </a:p>
        <a:p>
          <a:r>
            <a:rPr lang="en-US" sz="1600" b="1" i="0" u="sng" baseline="0">
              <a:solidFill>
                <a:schemeClr val="dk1"/>
              </a:solidFill>
              <a:latin typeface="+mn-lt"/>
              <a:ea typeface="+mn-ea"/>
              <a:cs typeface="+mn-cs"/>
            </a:rPr>
            <a:t>MELS PROPOSALS QUESTINS CALL MEL</a:t>
          </a:r>
        </a:p>
        <a:p>
          <a:r>
            <a:rPr lang="en-US" sz="1600" b="1" i="0" u="sng" baseline="0">
              <a:solidFill>
                <a:schemeClr val="dk1"/>
              </a:solidFill>
              <a:latin typeface="+mn-lt"/>
              <a:ea typeface="+mn-ea"/>
              <a:cs typeface="+mn-cs"/>
            </a:rPr>
            <a:t>#5  </a:t>
          </a:r>
          <a:r>
            <a:rPr lang="en-US" sz="1400" b="1" i="0" baseline="0">
              <a:solidFill>
                <a:schemeClr val="dk1"/>
              </a:solidFill>
              <a:latin typeface="+mn-lt"/>
              <a:ea typeface="+mn-ea"/>
              <a:cs typeface="+mn-cs"/>
            </a:rPr>
            <a:t>YES    7    OR NO   2   </a:t>
          </a:r>
          <a:r>
            <a:rPr lang="en-US" sz="1400" b="1" i="0" u="sng" baseline="0">
              <a:solidFill>
                <a:schemeClr val="dk1"/>
              </a:solidFill>
              <a:latin typeface="+mn-lt"/>
              <a:ea typeface="+mn-ea"/>
              <a:cs typeface="+mn-cs"/>
            </a:rPr>
            <a:t>PASSES</a:t>
          </a:r>
          <a:endParaRPr lang="en-US" sz="2000" b="1" u="sng"/>
        </a:p>
        <a:p>
          <a:r>
            <a:rPr lang="en-US" sz="1600" b="1" i="0" u="sng" baseline="0">
              <a:solidFill>
                <a:srgbClr val="FF0000"/>
              </a:solidFill>
              <a:latin typeface="+mn-lt"/>
              <a:ea typeface="+mn-ea"/>
              <a:cs typeface="+mn-cs"/>
            </a:rPr>
            <a:t>LONG PASS </a:t>
          </a:r>
        </a:p>
        <a:p>
          <a:r>
            <a:rPr lang="en-US" sz="1400" b="1" i="0" u="sng" baseline="0">
              <a:solidFill>
                <a:schemeClr val="dk1"/>
              </a:solidFill>
              <a:latin typeface="+mn-lt"/>
              <a:ea typeface="+mn-ea"/>
              <a:cs typeface="+mn-cs"/>
            </a:rPr>
            <a:t>RECEIVER ROLL ON THE DEFENSIVE CARD IN EMPTY ZONE IS GUESSED WRONG LIKE A FLAT PASS </a:t>
          </a:r>
          <a:endParaRPr lang="en-US" sz="1800"/>
        </a:p>
        <a:p>
          <a:r>
            <a:rPr lang="en-US" sz="1400" b="1" i="0" baseline="0">
              <a:solidFill>
                <a:schemeClr val="dk1"/>
              </a:solidFill>
              <a:latin typeface="+mn-lt"/>
              <a:ea typeface="+mn-ea"/>
              <a:cs typeface="+mn-cs"/>
            </a:rPr>
            <a:t>WHEN THROWING A LONG PASS, IF THERE IS NO ONE IN THE LONG PASS ZONE,</a:t>
          </a:r>
          <a:endParaRPr lang="en-US" sz="1800"/>
        </a:p>
        <a:p>
          <a:r>
            <a:rPr lang="en-US" sz="1400" b="1" i="0" u="none" baseline="0">
              <a:solidFill>
                <a:schemeClr val="dk1"/>
              </a:solidFill>
              <a:latin typeface="+mn-lt"/>
              <a:ea typeface="+mn-ea"/>
              <a:cs typeface="+mn-cs"/>
            </a:rPr>
            <a:t>ON A READING OF RECEIVER, CONSIDER THIS TO BE CALLED WRONG.</a:t>
          </a:r>
          <a:endParaRPr lang="en-US" sz="1400" u="none">
            <a:solidFill>
              <a:schemeClr val="dk1"/>
            </a:solidFill>
            <a:latin typeface="+mn-lt"/>
            <a:ea typeface="+mn-ea"/>
            <a:cs typeface="+mn-cs"/>
          </a:endParaRPr>
        </a:p>
        <a:p>
          <a:pPr fontAlgn="base"/>
          <a:r>
            <a:rPr lang="en-US" sz="1400" b="1">
              <a:solidFill>
                <a:schemeClr val="dk1"/>
              </a:solidFill>
              <a:latin typeface="+mn-lt"/>
              <a:ea typeface="+mn-ea"/>
              <a:cs typeface="+mn-cs"/>
            </a:rPr>
            <a:t> </a:t>
          </a:r>
          <a:r>
            <a:rPr lang="en-US" sz="1400" b="1" i="0" baseline="0">
              <a:solidFill>
                <a:schemeClr val="dk1"/>
              </a:solidFill>
              <a:latin typeface="+mn-lt"/>
              <a:ea typeface="+mn-ea"/>
              <a:cs typeface="+mn-cs"/>
            </a:rPr>
            <a:t>EVEN IF THE ORIGINAL CALL IS CORRECT.</a:t>
          </a:r>
        </a:p>
        <a:p>
          <a:pPr fontAlgn="base"/>
          <a:endParaRPr lang="en-US" sz="1800"/>
        </a:p>
        <a:p>
          <a:pPr fontAlgn="base"/>
          <a:r>
            <a:rPr lang="en-US" sz="1600" b="1" i="0" u="sng" baseline="0">
              <a:solidFill>
                <a:schemeClr val="dk1"/>
              </a:solidFill>
              <a:latin typeface="+mn-lt"/>
              <a:ea typeface="+mn-ea"/>
              <a:cs typeface="+mn-cs"/>
            </a:rPr>
            <a:t>#6  </a:t>
          </a:r>
          <a:r>
            <a:rPr lang="en-US" sz="1400" b="1" i="0" baseline="0">
              <a:solidFill>
                <a:schemeClr val="dk1"/>
              </a:solidFill>
              <a:latin typeface="+mn-lt"/>
              <a:ea typeface="+mn-ea"/>
              <a:cs typeface="+mn-cs"/>
            </a:rPr>
            <a:t>YES  6       OR  NO  3   </a:t>
          </a:r>
          <a:r>
            <a:rPr lang="en-US" sz="1400" b="1" i="0" u="sng" baseline="0">
              <a:solidFill>
                <a:schemeClr val="dk1"/>
              </a:solidFill>
              <a:latin typeface="+mn-lt"/>
              <a:ea typeface="+mn-ea"/>
              <a:cs typeface="+mn-cs"/>
            </a:rPr>
            <a:t>PASSES</a:t>
          </a:r>
        </a:p>
        <a:p>
          <a:pPr eaLnBrk="1" fontAlgn="auto" latinLnBrk="0" hangingPunct="1"/>
          <a:r>
            <a:rPr lang="en-US" sz="1400" b="1" i="0" u="sng" baseline="0">
              <a:solidFill>
                <a:schemeClr val="dk1"/>
              </a:solidFill>
              <a:latin typeface="+mn-lt"/>
              <a:ea typeface="+mn-ea"/>
              <a:cs typeface="+mn-cs"/>
            </a:rPr>
            <a:t>DEFENSIVE INJURIES TO LBs HAVE ONLY 1 RATING DROP  </a:t>
          </a:r>
          <a:r>
            <a:rPr lang="en-US" sz="1400" b="1" i="0" baseline="0">
              <a:solidFill>
                <a:schemeClr val="dk1"/>
              </a:solidFill>
              <a:latin typeface="+mn-lt"/>
              <a:ea typeface="+mn-ea"/>
              <a:cs typeface="+mn-cs"/>
            </a:rPr>
            <a:t>(PASS RATING). RUN RATINGS REMAIN THE SAME. CLARIFY ALL INJURIES</a:t>
          </a:r>
        </a:p>
        <a:p>
          <a:pPr eaLnBrk="1" fontAlgn="auto" latinLnBrk="0" hangingPunct="1"/>
          <a:endParaRPr lang="en-US" sz="1400" b="1" i="0" baseline="0">
            <a:solidFill>
              <a:schemeClr val="dk1"/>
            </a:solidFill>
            <a:latin typeface="+mn-lt"/>
            <a:ea typeface="+mn-ea"/>
            <a:cs typeface="+mn-cs"/>
          </a:endParaRPr>
        </a:p>
        <a:p>
          <a:pPr eaLnBrk="1" fontAlgn="auto" latinLnBrk="0" hangingPunct="1"/>
          <a:r>
            <a:rPr lang="en-US" sz="1600" b="1" u="sng">
              <a:solidFill>
                <a:schemeClr val="dk1"/>
              </a:solidFill>
              <a:latin typeface="+mn-lt"/>
              <a:ea typeface="+mn-ea"/>
              <a:cs typeface="+mn-cs"/>
            </a:rPr>
            <a:t>GARYS RULE</a:t>
          </a:r>
        </a:p>
        <a:p>
          <a:pPr eaLnBrk="1" fontAlgn="auto" latinLnBrk="0" hangingPunct="1"/>
          <a:r>
            <a:rPr lang="en-US" sz="1600" b="1" u="sng">
              <a:solidFill>
                <a:schemeClr val="dk1"/>
              </a:solidFill>
              <a:latin typeface="+mn-lt"/>
              <a:ea typeface="+mn-ea"/>
              <a:cs typeface="+mn-cs"/>
            </a:rPr>
            <a:t>#7</a:t>
          </a:r>
          <a:r>
            <a:rPr lang="en-US" sz="1600" b="1" u="none">
              <a:solidFill>
                <a:schemeClr val="dk1"/>
              </a:solidFill>
              <a:latin typeface="+mn-lt"/>
              <a:ea typeface="+mn-ea"/>
              <a:cs typeface="+mn-cs"/>
            </a:rPr>
            <a:t>   </a:t>
          </a:r>
          <a:r>
            <a:rPr lang="en-US" sz="1400" b="1" i="0" baseline="0">
              <a:solidFill>
                <a:schemeClr val="dk1"/>
              </a:solidFill>
              <a:latin typeface="+mn-lt"/>
              <a:ea typeface="+mn-ea"/>
              <a:cs typeface="+mn-cs"/>
            </a:rPr>
            <a:t>YES    7     OR NO  2   </a:t>
          </a:r>
          <a:r>
            <a:rPr lang="en-US" sz="1400" b="1" i="0" u="sng" baseline="0">
              <a:solidFill>
                <a:schemeClr val="dk1"/>
              </a:solidFill>
              <a:latin typeface="+mn-lt"/>
              <a:ea typeface="+mn-ea"/>
              <a:cs typeface="+mn-cs"/>
            </a:rPr>
            <a:t>PASSES</a:t>
          </a:r>
          <a:endParaRPr lang="en-US" sz="1600" b="1" u="sng">
            <a:solidFill>
              <a:schemeClr val="dk1"/>
            </a:solidFill>
            <a:latin typeface="+mn-lt"/>
            <a:ea typeface="+mn-ea"/>
            <a:cs typeface="+mn-cs"/>
          </a:endParaRPr>
        </a:p>
        <a:p>
          <a:pPr eaLnBrk="1" fontAlgn="auto" latinLnBrk="0" hangingPunct="1"/>
          <a:r>
            <a:rPr lang="en-US" sz="1600">
              <a:solidFill>
                <a:schemeClr val="dk1"/>
              </a:solidFill>
              <a:latin typeface="+mn-lt"/>
              <a:ea typeface="+mn-ea"/>
              <a:cs typeface="+mn-cs"/>
            </a:rPr>
            <a:t>Make players rated as a blocking back able to play the fullback position for blocking purposes but cannot carry the ball all NFL teams have players that this is  all they do or maybe play the tight end position </a:t>
          </a:r>
        </a:p>
        <a:p>
          <a:pPr eaLnBrk="1" fontAlgn="auto" latinLnBrk="0" hangingPunct="1"/>
          <a:endParaRPr lang="en-US" sz="1600">
            <a:solidFill>
              <a:schemeClr val="dk1"/>
            </a:solidFill>
            <a:latin typeface="+mn-lt"/>
            <a:ea typeface="+mn-ea"/>
            <a:cs typeface="+mn-cs"/>
          </a:endParaRPr>
        </a:p>
        <a:p>
          <a:pPr eaLnBrk="1" fontAlgn="auto" latinLnBrk="0" hangingPunct="1"/>
          <a:r>
            <a:rPr lang="en-US" sz="1800" b="1" u="sng"/>
            <a:t>DOUBLE OOS COMPENSATION (TWO PROPOSALS) 3 CHOICES</a:t>
          </a:r>
        </a:p>
        <a:p>
          <a:pPr eaLnBrk="1" fontAlgn="auto" latinLnBrk="0" hangingPunct="1"/>
          <a:r>
            <a:rPr lang="en-US" sz="1800" b="1" u="sng"/>
            <a:t>#8  1{A}, </a:t>
          </a:r>
          <a:r>
            <a:rPr lang="en-US" sz="1800" b="1" u="sng">
              <a:solidFill>
                <a:srgbClr val="FF0000"/>
              </a:solidFill>
            </a:rPr>
            <a:t>7  </a:t>
          </a:r>
          <a:r>
            <a:rPr lang="en-US" sz="1800" b="1" u="sng"/>
            <a:t>  1{B},  </a:t>
          </a:r>
          <a:r>
            <a:rPr lang="en-US" sz="1800" b="1" u="sng">
              <a:solidFill>
                <a:srgbClr val="FF0000"/>
              </a:solidFill>
            </a:rPr>
            <a:t>0</a:t>
          </a:r>
          <a:r>
            <a:rPr lang="en-US" sz="1800" b="1" u="sng"/>
            <a:t>   OR 1{C}NONE  </a:t>
          </a:r>
          <a:r>
            <a:rPr lang="en-US" sz="1800" b="1" u="sng">
              <a:solidFill>
                <a:srgbClr val="FF0000"/>
              </a:solidFill>
            </a:rPr>
            <a:t>2</a:t>
          </a:r>
        </a:p>
        <a:p>
          <a:r>
            <a:rPr lang="en-US" sz="1600" b="1" baseline="0">
              <a:solidFill>
                <a:schemeClr val="dk1"/>
              </a:solidFill>
              <a:latin typeface="+mn-lt"/>
              <a:ea typeface="+mn-ea"/>
              <a:cs typeface="+mn-cs"/>
            </a:rPr>
            <a:t>1A. RONS  </a:t>
          </a:r>
          <a:r>
            <a:rPr lang="en-US" sz="1600" b="1" u="sng" baseline="0">
              <a:solidFill>
                <a:schemeClr val="dk1"/>
              </a:solidFill>
              <a:latin typeface="+mn-lt"/>
              <a:ea typeface="+mn-ea"/>
              <a:cs typeface="+mn-cs"/>
            </a:rPr>
            <a:t>PASSES</a:t>
          </a:r>
        </a:p>
        <a:p>
          <a:r>
            <a:rPr lang="en-US" sz="1600" b="0" baseline="0">
              <a:solidFill>
                <a:schemeClr val="dk1"/>
              </a:solidFill>
              <a:latin typeface="+mn-lt"/>
              <a:ea typeface="+mn-ea"/>
              <a:cs typeface="+mn-cs"/>
            </a:rPr>
            <a:t>DOUBLE OS COMPENSATION 2 EXTRA PICKS AT THE END OF THE DRAFT (THIS YEAR ONLY)</a:t>
          </a:r>
        </a:p>
        <a:p>
          <a:r>
            <a:rPr lang="en-US" sz="1600" b="1">
              <a:solidFill>
                <a:schemeClr val="dk1"/>
              </a:solidFill>
              <a:latin typeface="+mn-lt"/>
              <a:ea typeface="+mn-ea"/>
              <a:cs typeface="+mn-cs"/>
            </a:rPr>
            <a:t>1B. BOBS</a:t>
          </a:r>
          <a:r>
            <a:rPr lang="en-US" sz="1600" b="0">
              <a:solidFill>
                <a:schemeClr val="dk1"/>
              </a:solidFill>
              <a:latin typeface="+mn-lt"/>
              <a:ea typeface="+mn-ea"/>
              <a:cs typeface="+mn-cs"/>
            </a:rPr>
            <a:t> Proposal 3  </a:t>
          </a:r>
          <a:r>
            <a:rPr lang="en-US" sz="1600" b="1">
              <a:solidFill>
                <a:srgbClr val="FF0000"/>
              </a:solidFill>
              <a:latin typeface="+mn-lt"/>
              <a:ea typeface="+mn-ea"/>
              <a:cs typeface="+mn-cs"/>
            </a:rPr>
            <a:t>FAILED</a:t>
          </a:r>
          <a:endParaRPr lang="en-US" sz="2000" b="1">
            <a:solidFill>
              <a:srgbClr val="FF0000"/>
            </a:solidFill>
          </a:endParaRPr>
        </a:p>
        <a:p>
          <a:r>
            <a:rPr lang="en-US" sz="1600">
              <a:solidFill>
                <a:schemeClr val="dk1"/>
              </a:solidFill>
              <a:latin typeface="+mn-lt"/>
              <a:ea typeface="+mn-ea"/>
              <a:cs typeface="+mn-cs"/>
            </a:rPr>
            <a:t>Do to the way we created the Double O's I propose a one time gesture of good will to allow the O's picks of #11, #31 &amp; Mr irrelevant </a:t>
          </a:r>
          <a:r>
            <a:rPr lang="en-US" sz="1200">
              <a:solidFill>
                <a:schemeClr val="dk1"/>
              </a:solidFill>
              <a:latin typeface="+mn-lt"/>
              <a:ea typeface="+mn-ea"/>
              <a:cs typeface="+mn-cs"/>
            </a:rPr>
            <a:t>(THE LAST PICK IN THE DRAFT) </a:t>
          </a:r>
          <a:r>
            <a:rPr lang="en-US" sz="1600">
              <a:solidFill>
                <a:schemeClr val="dk1"/>
              </a:solidFill>
              <a:latin typeface="+mn-lt"/>
              <a:ea typeface="+mn-ea"/>
              <a:cs typeface="+mn-cs"/>
            </a:rPr>
            <a:t>to add to his team.</a:t>
          </a:r>
        </a:p>
        <a:p>
          <a:r>
            <a:rPr lang="en-US" sz="1600" b="1" baseline="0">
              <a:solidFill>
                <a:schemeClr val="dk1"/>
              </a:solidFill>
              <a:latin typeface="+mn-lt"/>
              <a:ea typeface="+mn-ea"/>
              <a:cs typeface="+mn-cs"/>
            </a:rPr>
            <a:t>1C. NONE   </a:t>
          </a:r>
          <a:r>
            <a:rPr lang="en-US" sz="1600" b="1" baseline="0">
              <a:solidFill>
                <a:srgbClr val="FF0000"/>
              </a:solidFill>
              <a:latin typeface="+mn-lt"/>
              <a:ea typeface="+mn-ea"/>
              <a:cs typeface="+mn-cs"/>
            </a:rPr>
            <a:t>FAILED</a:t>
          </a:r>
        </a:p>
        <a:p>
          <a:endParaRPr lang="en-US" sz="1400" b="1" baseline="0">
            <a:solidFill>
              <a:schemeClr val="dk1"/>
            </a:solidFill>
            <a:latin typeface="+mn-lt"/>
            <a:ea typeface="+mn-ea"/>
            <a:cs typeface="+mn-cs"/>
          </a:endParaRPr>
        </a:p>
        <a:p>
          <a:r>
            <a:rPr lang="en-US" sz="1600" b="1" baseline="0">
              <a:solidFill>
                <a:schemeClr val="dk1"/>
              </a:solidFill>
              <a:latin typeface="+mn-lt"/>
              <a:ea typeface="+mn-ea"/>
              <a:cs typeface="+mn-cs"/>
            </a:rPr>
            <a:t>CUTS</a:t>
          </a:r>
        </a:p>
        <a:p>
          <a:r>
            <a:rPr lang="en-US" sz="1600" b="1" baseline="0">
              <a:solidFill>
                <a:schemeClr val="dk1"/>
              </a:solidFill>
              <a:latin typeface="+mn-lt"/>
              <a:ea typeface="+mn-ea"/>
              <a:cs typeface="+mn-cs"/>
            </a:rPr>
            <a:t>#9 </a:t>
          </a:r>
          <a:r>
            <a:rPr lang="en-US" sz="1400" b="1" i="0" baseline="0">
              <a:solidFill>
                <a:schemeClr val="dk1"/>
              </a:solidFill>
              <a:latin typeface="+mn-lt"/>
              <a:ea typeface="+mn-ea"/>
              <a:cs typeface="+mn-cs"/>
            </a:rPr>
            <a:t>YES    7     OR NO  2  </a:t>
          </a:r>
          <a:r>
            <a:rPr lang="en-US" sz="1400" b="1" i="0" u="sng" baseline="0">
              <a:solidFill>
                <a:schemeClr val="dk1"/>
              </a:solidFill>
              <a:latin typeface="+mn-lt"/>
              <a:ea typeface="+mn-ea"/>
              <a:cs typeface="+mn-cs"/>
            </a:rPr>
            <a:t>PASSES</a:t>
          </a:r>
          <a:endParaRPr lang="en-US" sz="1600" b="1" u="sng" baseline="0">
            <a:solidFill>
              <a:schemeClr val="dk1"/>
            </a:solidFill>
            <a:latin typeface="+mn-lt"/>
            <a:ea typeface="+mn-ea"/>
            <a:cs typeface="+mn-cs"/>
          </a:endParaRPr>
        </a:p>
        <a:p>
          <a:r>
            <a:rPr lang="en-US" sz="1200" b="1" baseline="0">
              <a:solidFill>
                <a:schemeClr val="dk1"/>
              </a:solidFill>
              <a:latin typeface="+mn-lt"/>
              <a:ea typeface="+mn-ea"/>
              <a:cs typeface="+mn-cs"/>
            </a:rPr>
            <a:t> </a:t>
          </a:r>
          <a:r>
            <a:rPr lang="en-US" sz="1400" b="1" u="sng" baseline="0">
              <a:solidFill>
                <a:schemeClr val="dk1"/>
              </a:solidFill>
              <a:latin typeface="+mn-lt"/>
              <a:ea typeface="+mn-ea"/>
              <a:cs typeface="+mn-cs"/>
            </a:rPr>
            <a:t>A TEAM MAY CUT A PLAYER AT ANYTIME DURING THE SEASON OR PLAYOFFS</a:t>
          </a:r>
          <a:r>
            <a:rPr lang="en-US" sz="1200" b="1" u="sng" baseline="0">
              <a:solidFill>
                <a:schemeClr val="dk1"/>
              </a:solidFill>
              <a:latin typeface="+mn-lt"/>
              <a:ea typeface="+mn-ea"/>
              <a:cs typeface="+mn-cs"/>
            </a:rPr>
            <a:t>.</a:t>
          </a:r>
          <a:endParaRPr lang="en-US" sz="1100" b="1" u="sng" baseline="0">
            <a:solidFill>
              <a:schemeClr val="dk1"/>
            </a:solidFill>
            <a:latin typeface="+mn-lt"/>
            <a:ea typeface="+mn-ea"/>
            <a:cs typeface="+mn-cs"/>
          </a:endParaRPr>
        </a:p>
        <a:p>
          <a:r>
            <a:rPr lang="en-US" sz="1200" b="1" i="1" u="sng" baseline="0">
              <a:solidFill>
                <a:schemeClr val="dk1"/>
              </a:solidFill>
              <a:latin typeface="+mn-lt"/>
              <a:ea typeface="+mn-ea"/>
              <a:cs typeface="+mn-cs"/>
            </a:rPr>
            <a:t>THIS PLAYER WILL BE SUBJECTED TO THE WAIVER WIRE LAST PLACE TEAM TO FIRST IN ORDER OF LAST YEARS FINISH.</a:t>
          </a:r>
        </a:p>
        <a:p>
          <a:r>
            <a:rPr lang="en-US" sz="1200" b="1" i="1" u="none" baseline="0">
              <a:solidFill>
                <a:schemeClr val="dk1"/>
              </a:solidFill>
              <a:latin typeface="+mn-lt"/>
              <a:ea typeface="+mn-ea"/>
              <a:cs typeface="+mn-cs"/>
            </a:rPr>
            <a:t>A PLAYER CUT AFTER THE WAIVER WIRE IS CLOSED AND ROSTERS ARE SET, WILL BE MADE AVAILABE TO THE LEAGUE</a:t>
          </a:r>
        </a:p>
        <a:p>
          <a:r>
            <a:rPr lang="en-US" sz="1200" b="1" i="1" u="none" baseline="0">
              <a:solidFill>
                <a:schemeClr val="dk1"/>
              </a:solidFill>
              <a:latin typeface="+mn-lt"/>
              <a:ea typeface="+mn-ea"/>
              <a:cs typeface="+mn-cs"/>
            </a:rPr>
            <a:t>WORST TEAM TO FIRST TEAM, BASED ON LAST YEARS FININSH.</a:t>
          </a:r>
        </a:p>
        <a:p>
          <a:r>
            <a:rPr lang="en-US" sz="1200" b="1" i="1" u="none" baseline="0">
              <a:solidFill>
                <a:schemeClr val="dk1"/>
              </a:solidFill>
              <a:latin typeface="+mn-lt"/>
              <a:ea typeface="+mn-ea"/>
              <a:cs typeface="+mn-cs"/>
            </a:rPr>
            <a:t>IF YOU ARE AT THE ROSTER LIMIT A PLAYER MUST BE CUT IN ORDER TO ADD THE NEW PLAYER TO YOUR TEAM.</a:t>
          </a:r>
        </a:p>
        <a:p>
          <a:r>
            <a:rPr lang="en-US" sz="1400" b="1" i="0" u="sng" baseline="0">
              <a:solidFill>
                <a:schemeClr val="dk1"/>
              </a:solidFill>
              <a:latin typeface="+mn-lt"/>
              <a:ea typeface="+mn-ea"/>
              <a:cs typeface="+mn-cs"/>
            </a:rPr>
            <a:t>YOU CANNOT CUT THIS A ZZZ PLAYER FROM YOUR INJURED RESERVE LIST TO  ADD THIS PLAYER</a:t>
          </a:r>
          <a:endParaRPr lang="en-US" sz="1200" b="1" i="0" u="sng" baseline="0">
            <a:solidFill>
              <a:schemeClr val="dk1"/>
            </a:solidFill>
            <a:latin typeface="+mn-lt"/>
            <a:ea typeface="+mn-ea"/>
            <a:cs typeface="+mn-cs"/>
          </a:endParaRPr>
        </a:p>
        <a:p>
          <a:endParaRPr lang="en-US" sz="1200" b="0" i="0" u="none" baseline="0">
            <a:solidFill>
              <a:schemeClr val="dk1"/>
            </a:solidFill>
            <a:latin typeface="+mn-lt"/>
            <a:ea typeface="+mn-ea"/>
            <a:cs typeface="+mn-cs"/>
          </a:endParaRPr>
        </a:p>
        <a:p>
          <a:r>
            <a:rPr lang="en-US" sz="1600" b="1" i="0" u="sng" baseline="0">
              <a:solidFill>
                <a:schemeClr val="dk1"/>
              </a:solidFill>
              <a:latin typeface="+mn-lt"/>
              <a:ea typeface="+mn-ea"/>
              <a:cs typeface="+mn-cs"/>
            </a:rPr>
            <a:t>INCREASE FUMBLE CHANCES?</a:t>
          </a:r>
        </a:p>
        <a:p>
          <a:r>
            <a:rPr lang="en-US" sz="1600" b="1" i="0" u="sng" baseline="0">
              <a:solidFill>
                <a:schemeClr val="dk1"/>
              </a:solidFill>
              <a:latin typeface="+mn-lt"/>
              <a:ea typeface="+mn-ea"/>
              <a:cs typeface="+mn-cs"/>
            </a:rPr>
            <a:t>#10   </a:t>
          </a:r>
          <a:r>
            <a:rPr lang="en-US" sz="1400" b="1" i="0" baseline="0">
              <a:solidFill>
                <a:schemeClr val="dk1"/>
              </a:solidFill>
              <a:latin typeface="+mn-lt"/>
              <a:ea typeface="+mn-ea"/>
              <a:cs typeface="+mn-cs"/>
            </a:rPr>
            <a:t>YES    4     OR NO  5  </a:t>
          </a:r>
          <a:r>
            <a:rPr lang="en-US" sz="1400" b="1" i="0" baseline="0">
              <a:solidFill>
                <a:srgbClr val="FF0000"/>
              </a:solidFill>
              <a:latin typeface="+mn-lt"/>
              <a:ea typeface="+mn-ea"/>
              <a:cs typeface="+mn-cs"/>
            </a:rPr>
            <a:t>FAILED</a:t>
          </a:r>
          <a:endParaRPr lang="en-US" sz="1800" b="1" i="0" u="sng" baseline="0">
            <a:solidFill>
              <a:srgbClr val="FF0000"/>
            </a:solidFill>
            <a:latin typeface="+mn-lt"/>
            <a:ea typeface="+mn-ea"/>
            <a:cs typeface="+mn-cs"/>
          </a:endParaRPr>
        </a:p>
        <a:p>
          <a:r>
            <a:rPr lang="en-US" sz="1400" b="1">
              <a:solidFill>
                <a:schemeClr val="dk1"/>
              </a:solidFill>
              <a:latin typeface="+mn-lt"/>
              <a:ea typeface="+mn-ea"/>
              <a:cs typeface="+mn-cs"/>
            </a:rPr>
            <a:t>IN</a:t>
          </a:r>
          <a:r>
            <a:rPr lang="en-US" sz="1400" b="1" baseline="0">
              <a:solidFill>
                <a:schemeClr val="dk1"/>
              </a:solidFill>
              <a:latin typeface="+mn-lt"/>
              <a:ea typeface="+mn-ea"/>
              <a:cs typeface="+mn-cs"/>
            </a:rPr>
            <a:t>CREASE RUNNING BACK FUMBLE CHANCES TO</a:t>
          </a:r>
          <a:r>
            <a:rPr lang="en-US" sz="1400" b="1">
              <a:solidFill>
                <a:schemeClr val="dk1"/>
              </a:solidFill>
              <a:latin typeface="+mn-lt"/>
              <a:ea typeface="+mn-ea"/>
              <a:cs typeface="+mn-cs"/>
            </a:rPr>
            <a:t> X-- 1, 2, 3.</a:t>
          </a:r>
        </a:p>
        <a:p>
          <a:r>
            <a:rPr lang="en-US" sz="1200" b="1">
              <a:solidFill>
                <a:schemeClr val="dk1"/>
              </a:solidFill>
              <a:latin typeface="+mn-lt"/>
              <a:ea typeface="+mn-ea"/>
              <a:cs typeface="+mn-cs"/>
            </a:rPr>
            <a:t>(not just  X-1-2.)</a:t>
          </a:r>
        </a:p>
        <a:p>
          <a:r>
            <a:rPr lang="en-US" sz="1400" b="1">
              <a:solidFill>
                <a:schemeClr val="dk1"/>
              </a:solidFill>
              <a:latin typeface="+mn-lt"/>
              <a:ea typeface="+mn-ea"/>
              <a:cs typeface="+mn-cs"/>
            </a:rPr>
            <a:t>THIS WOULD APPLY TO THE DEFENSIVE CHANCE TO STEAL THE BALL AS WELL</a:t>
          </a:r>
        </a:p>
        <a:p>
          <a:r>
            <a:rPr lang="en-US" sz="1400" b="1">
              <a:solidFill>
                <a:schemeClr val="dk1"/>
              </a:solidFill>
              <a:latin typeface="+mn-lt"/>
              <a:ea typeface="+mn-ea"/>
              <a:cs typeface="+mn-cs"/>
            </a:rPr>
            <a:t>X-1, 2, 3 AND A COLORED DICE TOTAL OF 5.</a:t>
          </a:r>
          <a:endParaRPr lang="en-US" sz="1800" b="1"/>
        </a:p>
        <a:p>
          <a:endParaRPr lang="en-US" sz="1400" b="0" i="0" u="none" baseline="0">
            <a:solidFill>
              <a:schemeClr val="dk1"/>
            </a:solidFill>
            <a:latin typeface="+mn-lt"/>
            <a:ea typeface="+mn-ea"/>
            <a:cs typeface="+mn-cs"/>
          </a:endParaRPr>
        </a:p>
        <a:p>
          <a:r>
            <a:rPr lang="en-US" sz="1800" b="1" i="1" u="sng" baseline="0">
              <a:solidFill>
                <a:schemeClr val="dk1"/>
              </a:solidFill>
              <a:latin typeface="+mn-lt"/>
              <a:ea typeface="+mn-ea"/>
              <a:cs typeface="+mn-cs"/>
            </a:rPr>
            <a:t>SHORT YARDAGE PASS DEFENSE</a:t>
          </a:r>
        </a:p>
        <a:p>
          <a:r>
            <a:rPr lang="en-US" sz="1800" b="1" i="1" u="sng" baseline="0">
              <a:solidFill>
                <a:schemeClr val="dk1"/>
              </a:solidFill>
              <a:latin typeface="+mn-lt"/>
              <a:ea typeface="+mn-ea"/>
              <a:cs typeface="+mn-cs"/>
            </a:rPr>
            <a:t>#11 </a:t>
          </a:r>
          <a:r>
            <a:rPr lang="en-US" sz="1400" b="1" i="0" baseline="0">
              <a:solidFill>
                <a:schemeClr val="dk1"/>
              </a:solidFill>
              <a:latin typeface="+mn-lt"/>
              <a:ea typeface="+mn-ea"/>
              <a:cs typeface="+mn-cs"/>
            </a:rPr>
            <a:t>YES    4     OR NO  5  </a:t>
          </a:r>
          <a:r>
            <a:rPr lang="en-US" sz="1400" b="1" i="0" baseline="0">
              <a:solidFill>
                <a:srgbClr val="FF0000"/>
              </a:solidFill>
              <a:latin typeface="+mn-lt"/>
              <a:ea typeface="+mn-ea"/>
              <a:cs typeface="+mn-cs"/>
            </a:rPr>
            <a:t>FAILED</a:t>
          </a:r>
          <a:endParaRPr lang="en-US" sz="1800" b="1" i="1" u="sng" baseline="0">
            <a:solidFill>
              <a:srgbClr val="FF0000"/>
            </a:solidFill>
            <a:latin typeface="+mn-lt"/>
            <a:ea typeface="+mn-ea"/>
            <a:cs typeface="+mn-cs"/>
          </a:endParaRPr>
        </a:p>
        <a:p>
          <a:r>
            <a:rPr lang="en-US" sz="1200" b="1" i="0" u="none" baseline="0">
              <a:solidFill>
                <a:schemeClr val="dk1"/>
              </a:solidFill>
              <a:latin typeface="+mn-lt"/>
              <a:ea typeface="+mn-ea"/>
              <a:cs typeface="+mn-cs"/>
            </a:rPr>
            <a:t>JUST LIKE SHORT YARDAGE RUN, BUT NOW FOR PASS.</a:t>
          </a:r>
        </a:p>
        <a:p>
          <a:r>
            <a:rPr lang="en-US" sz="1100" b="1" i="0" u="none" baseline="0">
              <a:solidFill>
                <a:schemeClr val="dk1"/>
              </a:solidFill>
              <a:latin typeface="+mn-lt"/>
              <a:ea typeface="+mn-ea"/>
              <a:cs typeface="+mn-cs"/>
            </a:rPr>
            <a:t>REDUCE ALL PLAYERS ON THE LINE OF SCRIMMAGE AND SAFETYS RUN RATING BY ONE.  SINCE THEY ARE PLAYING PASS.</a:t>
          </a:r>
        </a:p>
        <a:p>
          <a:r>
            <a:rPr lang="en-US" sz="1100" b="1" i="0" u="none" baseline="0">
              <a:solidFill>
                <a:schemeClr val="dk1"/>
              </a:solidFill>
              <a:latin typeface="+mn-lt"/>
              <a:ea typeface="+mn-ea"/>
              <a:cs typeface="+mn-cs"/>
            </a:rPr>
            <a:t>DBS RETAIN THEIR PASS RATINGS AS THEY ARE NOW PLAYING PASS DEFENSE</a:t>
          </a:r>
        </a:p>
        <a:p>
          <a:pPr marL="0" marR="0" indent="0" defTabSz="914400" eaLnBrk="1" fontAlgn="auto" latinLnBrk="0" hangingPunct="1">
            <a:lnSpc>
              <a:spcPct val="100000"/>
            </a:lnSpc>
            <a:spcBef>
              <a:spcPts val="0"/>
            </a:spcBef>
            <a:spcAft>
              <a:spcPts val="0"/>
            </a:spcAft>
            <a:buClrTx/>
            <a:buSzTx/>
            <a:buFontTx/>
            <a:buNone/>
            <a:tabLst/>
            <a:defRPr/>
          </a:pPr>
          <a:r>
            <a:rPr lang="en-US" sz="1100" b="1" i="0" baseline="0">
              <a:solidFill>
                <a:schemeClr val="dk1"/>
              </a:solidFill>
              <a:latin typeface="+mn-lt"/>
              <a:ea typeface="+mn-ea"/>
              <a:cs typeface="+mn-cs"/>
            </a:rPr>
            <a:t>ALL LINEBACKERS MUST MOVE TO THE LINE OF SCRIMMAGE.</a:t>
          </a:r>
          <a:endParaRPr lang="en-US" sz="1100" b="1" i="0" u="none" baseline="0">
            <a:solidFill>
              <a:schemeClr val="dk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100" b="1" i="0" baseline="0">
              <a:solidFill>
                <a:schemeClr val="dk1"/>
              </a:solidFill>
              <a:latin typeface="+mn-lt"/>
              <a:ea typeface="+mn-ea"/>
              <a:cs typeface="+mn-cs"/>
            </a:rPr>
            <a:t>DBS MOVE UP TO STRADDLE THE FLATS AND SHORTPASS ZONE. </a:t>
          </a:r>
        </a:p>
        <a:p>
          <a:pPr marL="0" marR="0" indent="0" defTabSz="914400" eaLnBrk="1" fontAlgn="auto" latinLnBrk="0" hangingPunct="1">
            <a:lnSpc>
              <a:spcPct val="100000"/>
            </a:lnSpc>
            <a:spcBef>
              <a:spcPts val="0"/>
            </a:spcBef>
            <a:spcAft>
              <a:spcPts val="0"/>
            </a:spcAft>
            <a:buClrTx/>
            <a:buSzTx/>
            <a:buFontTx/>
            <a:buNone/>
            <a:tabLst/>
            <a:defRPr/>
          </a:pPr>
          <a:r>
            <a:rPr lang="en-US" sz="1100" b="1" i="0" baseline="0">
              <a:solidFill>
                <a:schemeClr val="dk1"/>
              </a:solidFill>
              <a:latin typeface="+mn-lt"/>
              <a:ea typeface="+mn-ea"/>
              <a:cs typeface="+mn-cs"/>
            </a:rPr>
            <a:t>      </a:t>
          </a:r>
          <a:r>
            <a:rPr lang="en-US" sz="1100" b="1" i="0" baseline="0">
              <a:solidFill>
                <a:srgbClr val="FF0000"/>
              </a:solidFill>
              <a:latin typeface="+mn-lt"/>
              <a:ea typeface="+mn-ea"/>
              <a:cs typeface="+mn-cs"/>
            </a:rPr>
            <a:t>(3-MEN IN SP ZONE). (LCB =LEFT FLAT) (SS = LOOK-IN) (RCB =RIGHT FLAT)</a:t>
          </a:r>
          <a:endParaRPr lang="en-US" sz="1100">
            <a:solidFill>
              <a:srgbClr val="FF0000"/>
            </a:solidFill>
          </a:endParaRPr>
        </a:p>
        <a:p>
          <a:pPr marL="0" marR="0" indent="0" defTabSz="914400" eaLnBrk="1" fontAlgn="auto" latinLnBrk="0" hangingPunct="1">
            <a:lnSpc>
              <a:spcPct val="100000"/>
            </a:lnSpc>
            <a:spcBef>
              <a:spcPts val="0"/>
            </a:spcBef>
            <a:spcAft>
              <a:spcPts val="0"/>
            </a:spcAft>
            <a:buClrTx/>
            <a:buSzTx/>
            <a:buFontTx/>
            <a:buNone/>
            <a:tabLst/>
            <a:defRPr/>
          </a:pPr>
          <a:r>
            <a:rPr lang="en-US" sz="1100" b="1" i="0" baseline="0">
              <a:solidFill>
                <a:schemeClr val="dk1"/>
              </a:solidFill>
              <a:latin typeface="+mn-lt"/>
              <a:ea typeface="+mn-ea"/>
              <a:cs typeface="+mn-cs"/>
            </a:rPr>
            <a:t>FS MAY PLAY IN FLAT PASS OR LOOK-IN ZONE TO INCREASE MAN POWER.</a:t>
          </a:r>
        </a:p>
        <a:p>
          <a:pPr marL="0" marR="0" indent="0" defTabSz="914400" eaLnBrk="1" fontAlgn="auto" latinLnBrk="0" hangingPunct="1">
            <a:lnSpc>
              <a:spcPct val="100000"/>
            </a:lnSpc>
            <a:spcBef>
              <a:spcPts val="0"/>
            </a:spcBef>
            <a:spcAft>
              <a:spcPts val="0"/>
            </a:spcAft>
            <a:buClrTx/>
            <a:buSzTx/>
            <a:buFontTx/>
            <a:buNone/>
            <a:tabLst/>
            <a:defRPr/>
          </a:pPr>
          <a:r>
            <a:rPr lang="en-US" sz="1100" b="1" i="0" baseline="0">
              <a:solidFill>
                <a:schemeClr val="dk1"/>
              </a:solidFill>
              <a:latin typeface="+mn-lt"/>
              <a:ea typeface="+mn-ea"/>
              <a:cs typeface="+mn-cs"/>
            </a:rPr>
            <a:t>FS MAY PLAY IN SHORT PASS ZONE AS 4TH MAN IN ZONE.</a:t>
          </a:r>
          <a:endParaRPr lang="en-US" sz="1100"/>
        </a:p>
        <a:p>
          <a:pPr marL="0" marR="0" indent="0" defTabSz="914400" eaLnBrk="1" fontAlgn="auto" latinLnBrk="0" hangingPunct="1">
            <a:lnSpc>
              <a:spcPct val="100000"/>
            </a:lnSpc>
            <a:spcBef>
              <a:spcPts val="0"/>
            </a:spcBef>
            <a:spcAft>
              <a:spcPts val="0"/>
            </a:spcAft>
            <a:buClrTx/>
            <a:buSzTx/>
            <a:buFontTx/>
            <a:buNone/>
            <a:tabLst/>
            <a:defRPr/>
          </a:pPr>
          <a:r>
            <a:rPr lang="en-US" sz="1100" b="1" i="0" baseline="0">
              <a:solidFill>
                <a:schemeClr val="dk1"/>
              </a:solidFill>
              <a:latin typeface="+mn-lt"/>
              <a:ea typeface="+mn-ea"/>
              <a:cs typeface="+mn-cs"/>
            </a:rPr>
            <a:t>FS CANNOT MOVE TO LINE OF SCRIMMAGE.</a:t>
          </a:r>
        </a:p>
        <a:p>
          <a:pPr marL="0" marR="0" indent="0" defTabSz="914400" eaLnBrk="1" fontAlgn="auto" latinLnBrk="0" hangingPunct="1">
            <a:lnSpc>
              <a:spcPct val="100000"/>
            </a:lnSpc>
            <a:spcBef>
              <a:spcPts val="0"/>
            </a:spcBef>
            <a:spcAft>
              <a:spcPts val="0"/>
            </a:spcAft>
            <a:buClrTx/>
            <a:buSzTx/>
            <a:buFontTx/>
            <a:buNone/>
            <a:tabLst/>
            <a:defRPr/>
          </a:pPr>
          <a:r>
            <a:rPr lang="en-US" sz="1100" b="1" i="0" baseline="0">
              <a:solidFill>
                <a:schemeClr val="dk1"/>
              </a:solidFill>
              <a:latin typeface="+mn-lt"/>
              <a:ea typeface="+mn-ea"/>
              <a:cs typeface="+mn-cs"/>
            </a:rPr>
            <a:t>FS CANNOT PLAY IN THE LONG PASS ZONE.</a:t>
          </a:r>
          <a:endParaRPr lang="en-US" sz="1100"/>
        </a:p>
        <a:p>
          <a:r>
            <a:rPr lang="en-US" sz="1100" b="1" i="0" u="none" baseline="0">
              <a:solidFill>
                <a:schemeClr val="dk1"/>
              </a:solidFill>
              <a:latin typeface="+mn-lt"/>
              <a:ea typeface="+mn-ea"/>
              <a:cs typeface="+mn-cs"/>
            </a:rPr>
            <a:t>FS MAY DOUBLE TEAM IF NOT IN COVERAGE</a:t>
          </a:r>
        </a:p>
        <a:p>
          <a:r>
            <a:rPr lang="en-US" sz="1100" b="1" i="0" u="none" baseline="0">
              <a:solidFill>
                <a:schemeClr val="dk1"/>
              </a:solidFill>
              <a:latin typeface="+mn-lt"/>
              <a:ea typeface="+mn-ea"/>
              <a:cs typeface="+mn-cs"/>
            </a:rPr>
            <a:t>LONG PASS IS CONSIDERED ZERO MEN GUESSD RIGHT IN THIS DEFENSIVE CALL</a:t>
          </a:r>
        </a:p>
        <a:p>
          <a:r>
            <a:rPr lang="en-US" sz="1100" b="1" i="0" u="sng" baseline="0">
              <a:solidFill>
                <a:schemeClr val="dk1"/>
              </a:solidFill>
              <a:latin typeface="+mn-lt"/>
              <a:ea typeface="+mn-ea"/>
              <a:cs typeface="+mn-cs"/>
            </a:rPr>
            <a:t>     </a:t>
          </a:r>
          <a:r>
            <a:rPr lang="en-US" sz="1100" b="1" i="0" u="sng" baseline="0">
              <a:solidFill>
                <a:srgbClr val="FF0000"/>
              </a:solidFill>
              <a:latin typeface="+mn-lt"/>
              <a:ea typeface="+mn-ea"/>
              <a:cs typeface="+mn-cs"/>
            </a:rPr>
            <a:t>EXCEPT FOR RECEIVER  ZERO MEN (READ RESULT AS GUESSED WRONG ON RECEIVERS CARD)</a:t>
          </a:r>
        </a:p>
        <a:p>
          <a:r>
            <a:rPr lang="en-US" sz="1100" b="1" i="0" u="none" baseline="0">
              <a:solidFill>
                <a:schemeClr val="dk1"/>
              </a:solidFill>
              <a:latin typeface="+mn-lt"/>
              <a:ea typeface="+mn-ea"/>
              <a:cs typeface="+mn-cs"/>
            </a:rPr>
            <a:t>ANY EXTRA DEFENSIVE BACK IN THE GAME MOVES TO A FLAT OR LOOKIN ZONE FOR EXTRA MAN POWER. </a:t>
          </a:r>
        </a:p>
        <a:p>
          <a:r>
            <a:rPr lang="en-US" sz="1100" b="1" i="0" u="none" baseline="0">
              <a:solidFill>
                <a:schemeClr val="dk1"/>
              </a:solidFill>
              <a:latin typeface="+mn-lt"/>
              <a:ea typeface="+mn-ea"/>
              <a:cs typeface="+mn-cs"/>
            </a:rPr>
            <a:t>     </a:t>
          </a:r>
          <a:r>
            <a:rPr lang="en-US" sz="1100" b="1" i="0" u="sng" baseline="0">
              <a:solidFill>
                <a:srgbClr val="FF0000"/>
              </a:solidFill>
              <a:latin typeface="+mn-lt"/>
              <a:ea typeface="+mn-ea"/>
              <a:cs typeface="+mn-cs"/>
            </a:rPr>
            <a:t>HE CANNOT PLAY IN THE SHORT PASS ZONE OR THE LONG PASS ZONE</a:t>
          </a:r>
          <a:r>
            <a:rPr lang="en-US" sz="1100" b="1" i="0" u="none" baseline="0">
              <a:solidFill>
                <a:srgbClr val="FF0000"/>
              </a:solidFill>
              <a:latin typeface="+mn-lt"/>
              <a:ea typeface="+mn-ea"/>
              <a:cs typeface="+mn-cs"/>
            </a:rPr>
            <a:t>.</a:t>
          </a:r>
        </a:p>
        <a:p>
          <a:r>
            <a:rPr lang="en-US" sz="1100" b="1" i="0" u="none" baseline="0">
              <a:solidFill>
                <a:schemeClr val="dk1"/>
              </a:solidFill>
              <a:latin typeface="+mn-lt"/>
              <a:ea typeface="+mn-ea"/>
              <a:cs typeface="+mn-cs"/>
            </a:rPr>
            <a:t>NO MORE THAN 2 PLAYERS IN A FLAT OR LOOK-IN ZONE</a:t>
          </a:r>
        </a:p>
        <a:p>
          <a:r>
            <a:rPr lang="en-US" sz="1100" b="1" i="0" u="none" baseline="0">
              <a:solidFill>
                <a:schemeClr val="dk1"/>
              </a:solidFill>
              <a:latin typeface="+mn-lt"/>
              <a:ea typeface="+mn-ea"/>
              <a:cs typeface="+mn-cs"/>
            </a:rPr>
            <a:t>ALL PASS PLAYS REQUIRING A DEFENSIVE RATING, PLAYERS REMAIN RATED THE SAME ( NO DEDUCTIONS).</a:t>
          </a:r>
        </a:p>
        <a:p>
          <a:r>
            <a:rPr lang="en-US" sz="1100" b="1" i="0" u="sng" baseline="0">
              <a:solidFill>
                <a:srgbClr val="FF0000"/>
              </a:solidFill>
              <a:latin typeface="+mn-lt"/>
              <a:ea typeface="+mn-ea"/>
              <a:cs typeface="+mn-cs"/>
            </a:rPr>
            <a:t>THERE IS NO CONTAIMENT IF THE OFFENSE RUNS THE BALL AGAINST THIS FORMATIONON ON 3RD OR 4TH DOWNS.</a:t>
          </a:r>
        </a:p>
        <a:p>
          <a:r>
            <a:rPr lang="en-US" sz="1100" b="1" i="0" u="none" baseline="0">
              <a:solidFill>
                <a:schemeClr val="dk1"/>
              </a:solidFill>
              <a:latin typeface="+mn-lt"/>
              <a:ea typeface="+mn-ea"/>
              <a:cs typeface="+mn-cs"/>
            </a:rPr>
            <a:t>SHORT YARDAGE PASS MAY BE CALLED AT ANY TIME ACCEPT INSIDE THE 10 YARDLINE</a:t>
          </a:r>
        </a:p>
        <a:p>
          <a:r>
            <a:rPr lang="en-US" sz="1100" b="1" i="0" u="sng" baseline="0">
              <a:solidFill>
                <a:srgbClr val="FF0000"/>
              </a:solidFill>
              <a:latin typeface="+mn-lt"/>
              <a:ea typeface="+mn-ea"/>
              <a:cs typeface="+mn-cs"/>
            </a:rPr>
            <a:t>CHECK DOWN PLAYS REFER TO THE ZONE AS BEFORE AND PLAY AS IF THE DBS WERE LBS.</a:t>
          </a:r>
        </a:p>
        <a:p>
          <a:r>
            <a:rPr lang="en-US" sz="1100" b="1" i="0" u="none" baseline="0">
              <a:solidFill>
                <a:schemeClr val="dk1"/>
              </a:solidFill>
              <a:latin typeface="+mn-lt"/>
              <a:ea typeface="+mn-ea"/>
              <a:cs typeface="+mn-cs"/>
            </a:rPr>
            <a:t>ALL PASS RUSH RULES APPLY</a:t>
          </a:r>
        </a:p>
        <a:p>
          <a:endParaRPr lang="en-US" sz="1100" b="1" i="0" u="none" baseline="0">
            <a:solidFill>
              <a:schemeClr val="dk1"/>
            </a:solidFill>
            <a:latin typeface="+mn-lt"/>
            <a:ea typeface="+mn-ea"/>
            <a:cs typeface="+mn-cs"/>
          </a:endParaRPr>
        </a:p>
        <a:p>
          <a:r>
            <a:rPr lang="en-US" sz="1600" b="1" i="0" u="none" baseline="0">
              <a:solidFill>
                <a:schemeClr val="dk1"/>
              </a:solidFill>
              <a:latin typeface="+mn-lt"/>
              <a:ea typeface="+mn-ea"/>
              <a:cs typeface="+mn-cs"/>
            </a:rPr>
            <a:t>THERE IS A MOTION TO TO TABLE EXPANSION PROPOSALS UNTIL NEXT YEAR.</a:t>
          </a:r>
        </a:p>
        <a:p>
          <a:r>
            <a:rPr lang="en-US" sz="1600" b="1" i="0" u="none" baseline="0">
              <a:solidFill>
                <a:schemeClr val="dk1"/>
              </a:solidFill>
              <a:latin typeface="+mn-lt"/>
              <a:ea typeface="+mn-ea"/>
              <a:cs typeface="+mn-cs"/>
            </a:rPr>
            <a:t>#12  </a:t>
          </a:r>
          <a:r>
            <a:rPr lang="en-US" sz="1400" b="1" i="0" u="none" baseline="0">
              <a:solidFill>
                <a:schemeClr val="dk1"/>
              </a:solidFill>
              <a:latin typeface="+mn-lt"/>
              <a:ea typeface="+mn-ea"/>
              <a:cs typeface="+mn-cs"/>
            </a:rPr>
            <a:t>YES 7       OR NO  2  </a:t>
          </a:r>
          <a:r>
            <a:rPr lang="en-US" sz="1400" b="1" i="0" u="sng" baseline="0">
              <a:solidFill>
                <a:srgbClr val="FF0000"/>
              </a:solidFill>
              <a:latin typeface="+mn-lt"/>
              <a:ea typeface="+mn-ea"/>
              <a:cs typeface="+mn-cs"/>
            </a:rPr>
            <a:t>PROPOSAL IS TABLED</a:t>
          </a:r>
          <a:endParaRPr lang="en-US" sz="1100" b="1" i="0" u="sng" baseline="0">
            <a:solidFill>
              <a:srgbClr val="FF0000"/>
            </a:solidFill>
            <a:latin typeface="+mn-lt"/>
            <a:ea typeface="+mn-ea"/>
            <a:cs typeface="+mn-cs"/>
          </a:endParaRPr>
        </a:p>
        <a:p>
          <a:endParaRPr lang="en-US" sz="1100" b="1" i="0" u="none" baseline="0">
            <a:solidFill>
              <a:schemeClr val="dk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600" b="1" baseline="0">
              <a:solidFill>
                <a:schemeClr val="dk1"/>
              </a:solidFill>
              <a:latin typeface="+mn-lt"/>
              <a:ea typeface="+mn-ea"/>
              <a:cs typeface="+mn-cs"/>
            </a:rPr>
            <a:t>EXPANSION PROPOSAL 12A (RON)</a:t>
          </a:r>
        </a:p>
        <a:p>
          <a:pPr marL="0" marR="0" indent="0" defTabSz="914400" eaLnBrk="1" fontAlgn="auto" latinLnBrk="0" hangingPunct="1">
            <a:lnSpc>
              <a:spcPct val="100000"/>
            </a:lnSpc>
            <a:spcBef>
              <a:spcPts val="0"/>
            </a:spcBef>
            <a:spcAft>
              <a:spcPts val="0"/>
            </a:spcAft>
            <a:buClrTx/>
            <a:buSzTx/>
            <a:buFontTx/>
            <a:buNone/>
            <a:tabLst/>
            <a:defRPr/>
          </a:pPr>
          <a:r>
            <a:rPr lang="en-US" sz="1600" b="1" baseline="0">
              <a:solidFill>
                <a:schemeClr val="dk1"/>
              </a:solidFill>
              <a:latin typeface="+mn-lt"/>
              <a:ea typeface="+mn-ea"/>
              <a:cs typeface="+mn-cs"/>
            </a:rPr>
            <a:t>#12A   </a:t>
          </a:r>
          <a:r>
            <a:rPr lang="en-US" sz="1100" b="1" i="0" baseline="0">
              <a:solidFill>
                <a:schemeClr val="dk1"/>
              </a:solidFill>
              <a:latin typeface="+mn-lt"/>
              <a:ea typeface="+mn-ea"/>
              <a:cs typeface="+mn-cs"/>
            </a:rPr>
            <a:t>YES         OR NO</a:t>
          </a:r>
          <a:endParaRPr lang="en-US" sz="1600">
            <a:solidFill>
              <a:schemeClr val="dk1"/>
            </a:solidFill>
            <a:latin typeface="+mn-lt"/>
            <a:ea typeface="+mn-ea"/>
            <a:cs typeface="+mn-cs"/>
          </a:endParaRPr>
        </a:p>
        <a:p>
          <a:r>
            <a:rPr lang="en-US" sz="1100" b="1" baseline="0">
              <a:solidFill>
                <a:schemeClr val="dk1"/>
              </a:solidFill>
              <a:latin typeface="+mn-lt"/>
              <a:ea typeface="+mn-ea"/>
              <a:cs typeface="+mn-cs"/>
            </a:rPr>
            <a:t>EXPANSION DRAFT BASED ON ONE TEAM PER YEAR.</a:t>
          </a:r>
          <a:endParaRPr lang="en-US" sz="1600"/>
        </a:p>
        <a:p>
          <a:r>
            <a:rPr lang="en-US" sz="1100" b="1" baseline="0">
              <a:solidFill>
                <a:schemeClr val="dk1"/>
              </a:solidFill>
              <a:latin typeface="+mn-lt"/>
              <a:ea typeface="+mn-ea"/>
              <a:cs typeface="+mn-cs"/>
            </a:rPr>
            <a:t>EXPANSION TEAM WILL PICK AFTER ALL NON PLAYOFF TEAMS BUT BEFORE THE LAST PLAYOFF TEAM.</a:t>
          </a:r>
          <a:endParaRPr lang="en-US" sz="1600"/>
        </a:p>
        <a:p>
          <a:r>
            <a:rPr lang="en-US" sz="1100" b="1" baseline="0">
              <a:solidFill>
                <a:schemeClr val="dk1"/>
              </a:solidFill>
              <a:latin typeface="+mn-lt"/>
              <a:ea typeface="+mn-ea"/>
              <a:cs typeface="+mn-cs"/>
            </a:rPr>
            <a:t>THEY WILL PICK IN THEIR SLOT THROUGHOUT THE 7 ROUND DRAFT.</a:t>
          </a:r>
          <a:endParaRPr lang="en-US" sz="1600"/>
        </a:p>
        <a:p>
          <a:r>
            <a:rPr lang="en-US" sz="1100" b="1" baseline="0">
              <a:solidFill>
                <a:schemeClr val="dk1"/>
              </a:solidFill>
              <a:latin typeface="+mn-lt"/>
              <a:ea typeface="+mn-ea"/>
              <a:cs typeface="+mn-cs"/>
            </a:rPr>
            <a:t>THEY WILL SELECT 2 PLAYERS IN THE FIRST ROUND ( SLOTTED POSITON, PLUS THE LAST PICK IN THE FIRST ROUND.</a:t>
          </a:r>
          <a:endParaRPr lang="en-US" sz="1600"/>
        </a:p>
        <a:p>
          <a:r>
            <a:rPr lang="en-US" sz="1100" b="1" baseline="0">
              <a:solidFill>
                <a:schemeClr val="dk1"/>
              </a:solidFill>
              <a:latin typeface="+mn-lt"/>
              <a:ea typeface="+mn-ea"/>
              <a:cs typeface="+mn-cs"/>
            </a:rPr>
            <a:t>THEY WILL HAVE 8 PICKS IN THEIR INITIAL DRAFT, PLUS 5 PICKS IN THE  COMPENSATION DRAFT. (TOTAL OF 13)</a:t>
          </a:r>
          <a:endParaRPr lang="en-US" sz="1600"/>
        </a:p>
        <a:p>
          <a:r>
            <a:rPr lang="en-US" sz="1100" b="1" baseline="0">
              <a:solidFill>
                <a:schemeClr val="dk1"/>
              </a:solidFill>
              <a:latin typeface="+mn-lt"/>
              <a:ea typeface="+mn-ea"/>
              <a:cs typeface="+mn-cs"/>
            </a:rPr>
            <a:t>THE EXPANSION TEAM WILL HAVE AT LEAST 4 PICKS ON THE WAIVER WIRE FOR SPECIAL TEAMS PLAYERS IF NEEDED.</a:t>
          </a:r>
          <a:endParaRPr lang="en-US" sz="1600"/>
        </a:p>
        <a:p>
          <a:r>
            <a:rPr lang="en-US" sz="1100" b="1" baseline="0">
              <a:solidFill>
                <a:schemeClr val="dk1"/>
              </a:solidFill>
              <a:latin typeface="+mn-lt"/>
              <a:ea typeface="+mn-ea"/>
              <a:cs typeface="+mn-cs"/>
            </a:rPr>
            <a:t>TOTAL 53.</a:t>
          </a:r>
          <a:endParaRPr lang="en-US" sz="1600"/>
        </a:p>
        <a:p>
          <a:r>
            <a:rPr lang="en-US" sz="1100" b="1" i="1" u="sng" baseline="0">
              <a:solidFill>
                <a:schemeClr val="dk1"/>
              </a:solidFill>
              <a:latin typeface="+mn-lt"/>
              <a:ea typeface="+mn-ea"/>
              <a:cs typeface="+mn-cs"/>
            </a:rPr>
            <a:t>EXPANSION ALLOTMENT</a:t>
          </a:r>
          <a:endParaRPr lang="en-US" sz="1600"/>
        </a:p>
        <a:p>
          <a:r>
            <a:rPr lang="en-US" sz="1100" b="1" u="sng" baseline="0">
              <a:solidFill>
                <a:schemeClr val="dk1"/>
              </a:solidFill>
              <a:latin typeface="+mn-lt"/>
              <a:ea typeface="+mn-ea"/>
              <a:cs typeface="+mn-cs"/>
            </a:rPr>
            <a:t>1ST. PROTECT 9</a:t>
          </a:r>
          <a:endParaRPr lang="en-US" sz="1600"/>
        </a:p>
        <a:p>
          <a:r>
            <a:rPr lang="en-US" sz="1100" b="1" baseline="0">
              <a:solidFill>
                <a:schemeClr val="dk1"/>
              </a:solidFill>
              <a:latin typeface="+mn-lt"/>
              <a:ea typeface="+mn-ea"/>
              <a:cs typeface="+mn-cs"/>
            </a:rPr>
            <a:t> EACH TEAM WILL PROTECT 9 PLAYERS ON THEIR ROSTER</a:t>
          </a:r>
          <a:endParaRPr lang="en-US" sz="1600"/>
        </a:p>
        <a:p>
          <a:pPr eaLnBrk="1" fontAlgn="auto" latinLnBrk="0" hangingPunct="1"/>
          <a:r>
            <a:rPr lang="en-US" sz="1100" b="1" baseline="0">
              <a:solidFill>
                <a:schemeClr val="dk1"/>
              </a:solidFill>
              <a:latin typeface="+mn-lt"/>
              <a:ea typeface="+mn-ea"/>
              <a:cs typeface="+mn-cs"/>
            </a:rPr>
            <a:t>	(DOUBLE OS AND MADWOLVES WILL BE ALLOWED TO PROTECT 12 PLAYERS) 2020 ONLY.</a:t>
          </a:r>
          <a:endParaRPr lang="en-US" sz="1100">
            <a:solidFill>
              <a:schemeClr val="dk1"/>
            </a:solidFill>
            <a:latin typeface="+mn-lt"/>
            <a:ea typeface="+mn-ea"/>
            <a:cs typeface="+mn-cs"/>
          </a:endParaRPr>
        </a:p>
        <a:p>
          <a:r>
            <a:rPr lang="en-US" sz="1100" b="1" baseline="0">
              <a:solidFill>
                <a:schemeClr val="dk1"/>
              </a:solidFill>
              <a:latin typeface="+mn-lt"/>
              <a:ea typeface="+mn-ea"/>
              <a:cs typeface="+mn-cs"/>
            </a:rPr>
            <a:t>EXPANSION TEAM WILL BE ALLOWED TWO PICKS, 2 PLAYERS FROM EACH TEAM. (TOTAL OF 18.)</a:t>
          </a:r>
          <a:endParaRPr lang="en-US" sz="1600"/>
        </a:p>
        <a:p>
          <a:r>
            <a:rPr lang="en-US" sz="1100" b="1" baseline="0">
              <a:solidFill>
                <a:schemeClr val="dk1"/>
              </a:solidFill>
              <a:latin typeface="+mn-lt"/>
              <a:ea typeface="+mn-ea"/>
              <a:cs typeface="+mn-cs"/>
            </a:rPr>
            <a:t>THESE PLAYERS MUST BESELECTED BY THE EXPANSION TEAM IN ANY ORDER FROM ANY TEAM, NO MORE THAN TWO PLAYER FROM ANY ONE TEAM. NO MORE THAN ONE PLAYER FROM ANY CATAGORY</a:t>
          </a:r>
          <a:endParaRPr lang="en-US" sz="1600"/>
        </a:p>
        <a:p>
          <a:r>
            <a:rPr lang="en-US" sz="1100" b="1" u="sng" baseline="0">
              <a:solidFill>
                <a:schemeClr val="dk1"/>
              </a:solidFill>
              <a:latin typeface="+mn-lt"/>
              <a:ea typeface="+mn-ea"/>
              <a:cs typeface="+mn-cs"/>
            </a:rPr>
            <a:t>CATAGORIES</a:t>
          </a:r>
          <a:endParaRPr lang="en-US" sz="1600"/>
        </a:p>
        <a:p>
          <a:r>
            <a:rPr lang="en-US" sz="1100" b="1" baseline="0">
              <a:solidFill>
                <a:schemeClr val="dk1"/>
              </a:solidFill>
              <a:latin typeface="+mn-lt"/>
              <a:ea typeface="+mn-ea"/>
              <a:cs typeface="+mn-cs"/>
            </a:rPr>
            <a:t>3 OFF. LINEMAN, </a:t>
          </a:r>
          <a:endParaRPr lang="en-US" sz="1600"/>
        </a:p>
        <a:p>
          <a:r>
            <a:rPr lang="en-US" sz="1100" b="1" baseline="0">
              <a:solidFill>
                <a:schemeClr val="dk1"/>
              </a:solidFill>
              <a:latin typeface="+mn-lt"/>
              <a:ea typeface="+mn-ea"/>
              <a:cs typeface="+mn-cs"/>
            </a:rPr>
            <a:t>3 DEF. PLAYERS (1 DE, 1DT, CHOICE)</a:t>
          </a:r>
          <a:endParaRPr lang="en-US" sz="1600"/>
        </a:p>
        <a:p>
          <a:r>
            <a:rPr lang="en-US" sz="1100" b="1" baseline="0">
              <a:solidFill>
                <a:schemeClr val="dk1"/>
              </a:solidFill>
              <a:latin typeface="+mn-lt"/>
              <a:ea typeface="+mn-ea"/>
              <a:cs typeface="+mn-cs"/>
            </a:rPr>
            <a:t>3 LINE BACKERS (1 OLB, 1 ILB, CHOICE)</a:t>
          </a:r>
          <a:endParaRPr lang="en-US" sz="1600"/>
        </a:p>
        <a:p>
          <a:r>
            <a:rPr lang="en-US" sz="1100" b="1" baseline="0">
              <a:solidFill>
                <a:schemeClr val="dk1"/>
              </a:solidFill>
              <a:latin typeface="+mn-lt"/>
              <a:ea typeface="+mn-ea"/>
              <a:cs typeface="+mn-cs"/>
            </a:rPr>
            <a:t>2 DEF. BACKS (1 CB, 1 SAFETY)</a:t>
          </a:r>
          <a:endParaRPr lang="en-US" sz="1600"/>
        </a:p>
        <a:p>
          <a:pPr eaLnBrk="1" fontAlgn="auto" latinLnBrk="0" hangingPunct="1"/>
          <a:r>
            <a:rPr lang="en-US" sz="1100" b="1" baseline="0">
              <a:solidFill>
                <a:schemeClr val="dk1"/>
              </a:solidFill>
              <a:latin typeface="+mn-lt"/>
              <a:ea typeface="+mn-ea"/>
              <a:cs typeface="+mn-cs"/>
            </a:rPr>
            <a:t>7 SKILLED </a:t>
          </a:r>
          <a:r>
            <a:rPr lang="en-US" sz="1100" b="1" u="sng" baseline="0">
              <a:solidFill>
                <a:schemeClr val="dk1"/>
              </a:solidFill>
              <a:latin typeface="+mn-lt"/>
              <a:ea typeface="+mn-ea"/>
              <a:cs typeface="+mn-cs"/>
            </a:rPr>
            <a:t>POSITIONS</a:t>
          </a:r>
          <a:r>
            <a:rPr lang="en-US" sz="1100" b="1" baseline="0">
              <a:solidFill>
                <a:schemeClr val="dk1"/>
              </a:solidFill>
              <a:latin typeface="+mn-lt"/>
              <a:ea typeface="+mn-ea"/>
              <a:cs typeface="+mn-cs"/>
            </a:rPr>
            <a:t> (IN ANY COMBINATION, NO MORE THAN 2 FROM ANY POSITION).</a:t>
          </a:r>
          <a:endParaRPr lang="en-US" sz="1100">
            <a:solidFill>
              <a:schemeClr val="dk1"/>
            </a:solidFill>
            <a:latin typeface="+mn-lt"/>
            <a:ea typeface="+mn-ea"/>
            <a:cs typeface="+mn-cs"/>
          </a:endParaRPr>
        </a:p>
        <a:p>
          <a:pPr fontAlgn="base"/>
          <a:endParaRPr lang="en-US" sz="1100" b="1" baseline="0">
            <a:solidFill>
              <a:schemeClr val="dk1"/>
            </a:solidFill>
            <a:latin typeface="+mn-lt"/>
            <a:ea typeface="+mn-ea"/>
            <a:cs typeface="+mn-cs"/>
          </a:endParaRPr>
        </a:p>
        <a:p>
          <a:r>
            <a:rPr lang="en-US" sz="1100" b="1" u="sng" baseline="0">
              <a:solidFill>
                <a:schemeClr val="dk1"/>
              </a:solidFill>
              <a:latin typeface="+mn-lt"/>
              <a:ea typeface="+mn-ea"/>
              <a:cs typeface="+mn-cs"/>
            </a:rPr>
            <a:t>2ND. </a:t>
          </a:r>
          <a:r>
            <a:rPr lang="en-US" sz="1100" b="1" baseline="0">
              <a:solidFill>
                <a:schemeClr val="dk1"/>
              </a:solidFill>
              <a:latin typeface="+mn-lt"/>
              <a:ea typeface="+mn-ea"/>
              <a:cs typeface="+mn-cs"/>
            </a:rPr>
            <a:t>PROTECT 43</a:t>
          </a:r>
          <a:endParaRPr lang="en-US" sz="1600"/>
        </a:p>
        <a:p>
          <a:r>
            <a:rPr lang="en-US" sz="1100" b="1" baseline="0">
              <a:solidFill>
                <a:schemeClr val="dk1"/>
              </a:solidFill>
              <a:latin typeface="+mn-lt"/>
              <a:ea typeface="+mn-ea"/>
              <a:cs typeface="+mn-cs"/>
            </a:rPr>
            <a:t>EACH TEAM CAN NOW PROTECT 43 PLAYERS. </a:t>
          </a:r>
          <a:endParaRPr lang="en-US" sz="1600"/>
        </a:p>
        <a:p>
          <a:r>
            <a:rPr lang="en-US" sz="1100" b="1" baseline="0">
              <a:solidFill>
                <a:schemeClr val="dk1"/>
              </a:solidFill>
              <a:latin typeface="+mn-lt"/>
              <a:ea typeface="+mn-ea"/>
              <a:cs typeface="+mn-cs"/>
            </a:rPr>
            <a:t>EACH TEAM WILL MAKE 10 PLAYERS AVAILABLE FOR THIS ROUND.</a:t>
          </a:r>
          <a:endParaRPr lang="en-US" sz="1600"/>
        </a:p>
        <a:p>
          <a:r>
            <a:rPr lang="en-US" sz="1100" b="1" baseline="0">
              <a:solidFill>
                <a:schemeClr val="dk1"/>
              </a:solidFill>
              <a:latin typeface="+mn-lt"/>
              <a:ea typeface="+mn-ea"/>
              <a:cs typeface="+mn-cs"/>
            </a:rPr>
            <a:t>THE EXPANSION TEAM WILL SELECT TWO PLAYERS FROM EACH TEAM DURING THIS ROUND (TOTAL OF 18)</a:t>
          </a:r>
          <a:endParaRPr lang="en-US" sz="1600"/>
        </a:p>
        <a:p>
          <a:r>
            <a:rPr lang="en-US" sz="1100" b="1" u="sng" baseline="0">
              <a:solidFill>
                <a:schemeClr val="dk1"/>
              </a:solidFill>
              <a:latin typeface="+mn-lt"/>
              <a:ea typeface="+mn-ea"/>
              <a:cs typeface="+mn-cs"/>
            </a:rPr>
            <a:t>THE PLAYERS MADE AVAILABLE MUST NOT BE </a:t>
          </a:r>
          <a:endParaRPr lang="en-US" sz="1600"/>
        </a:p>
        <a:p>
          <a:r>
            <a:rPr lang="en-US" sz="1100" b="1" baseline="0">
              <a:solidFill>
                <a:schemeClr val="dk1"/>
              </a:solidFill>
              <a:latin typeface="+mn-lt"/>
              <a:ea typeface="+mn-ea"/>
              <a:cs typeface="+mn-cs"/>
            </a:rPr>
            <a:t>ZZZ RATED PLAYERS OR DEAD PLAYERS</a:t>
          </a:r>
          <a:endParaRPr lang="en-US" sz="1600"/>
        </a:p>
        <a:p>
          <a:r>
            <a:rPr lang="en-US" sz="1100" b="1" baseline="0">
              <a:solidFill>
                <a:schemeClr val="dk1"/>
              </a:solidFill>
              <a:latin typeface="+mn-lt"/>
              <a:ea typeface="+mn-ea"/>
              <a:cs typeface="+mn-cs"/>
            </a:rPr>
            <a:t>SPECIAL TEAMS PLAYERS UNLESS THEY PLAY AN ADDIONAL POSITION (WR, RB, DB ETC).</a:t>
          </a:r>
          <a:endParaRPr lang="en-US" sz="1600"/>
        </a:p>
        <a:p>
          <a:endParaRPr lang="en-US" sz="1600" b="1" i="0" u="none" baseline="0">
            <a:solidFill>
              <a:schemeClr val="dk1"/>
            </a:solidFill>
            <a:latin typeface="+mn-lt"/>
            <a:ea typeface="+mn-ea"/>
            <a:cs typeface="+mn-cs"/>
          </a:endParaRPr>
        </a:p>
        <a:p>
          <a:r>
            <a:rPr lang="en-US" sz="1600" b="1">
              <a:solidFill>
                <a:schemeClr val="dk1"/>
              </a:solidFill>
              <a:latin typeface="+mn-lt"/>
              <a:ea typeface="+mn-ea"/>
              <a:cs typeface="+mn-cs"/>
            </a:rPr>
            <a:t>EXPANSION</a:t>
          </a:r>
          <a:r>
            <a:rPr lang="en-US" sz="1600" b="1" baseline="0">
              <a:solidFill>
                <a:schemeClr val="dk1"/>
              </a:solidFill>
              <a:latin typeface="+mn-lt"/>
              <a:ea typeface="+mn-ea"/>
              <a:cs typeface="+mn-cs"/>
            </a:rPr>
            <a:t> PROPOSAL 12B (BOB)</a:t>
          </a:r>
        </a:p>
        <a:p>
          <a:r>
            <a:rPr lang="en-US" sz="1600" b="1" baseline="0">
              <a:solidFill>
                <a:schemeClr val="dk1"/>
              </a:solidFill>
              <a:latin typeface="+mn-lt"/>
              <a:ea typeface="+mn-ea"/>
              <a:cs typeface="+mn-cs"/>
            </a:rPr>
            <a:t>#12B   </a:t>
          </a:r>
          <a:r>
            <a:rPr lang="en-US" sz="1100" b="1" i="0" baseline="0">
              <a:solidFill>
                <a:schemeClr val="dk1"/>
              </a:solidFill>
              <a:latin typeface="+mn-lt"/>
              <a:ea typeface="+mn-ea"/>
              <a:cs typeface="+mn-cs"/>
            </a:rPr>
            <a:t>YES         OR NO</a:t>
          </a:r>
          <a:endParaRPr lang="en-US" sz="1600" b="1">
            <a:solidFill>
              <a:schemeClr val="dk1"/>
            </a:solidFill>
            <a:latin typeface="+mn-lt"/>
            <a:ea typeface="+mn-ea"/>
            <a:cs typeface="+mn-cs"/>
          </a:endParaRPr>
        </a:p>
        <a:p>
          <a:r>
            <a:rPr lang="en-US" sz="1400" b="1">
              <a:solidFill>
                <a:schemeClr val="dk1"/>
              </a:solidFill>
              <a:latin typeface="+mn-lt"/>
              <a:ea typeface="+mn-ea"/>
              <a:cs typeface="+mn-cs"/>
            </a:rPr>
            <a:t>Proposal 1</a:t>
          </a:r>
        </a:p>
        <a:p>
          <a:r>
            <a:rPr lang="en-US" sz="1400" b="1">
              <a:solidFill>
                <a:schemeClr val="dk1"/>
              </a:solidFill>
              <a:latin typeface="+mn-lt"/>
              <a:ea typeface="+mn-ea"/>
              <a:cs typeface="+mn-cs"/>
            </a:rPr>
            <a:t>If we are to add one team, I propose each franchise protect 12 players. </a:t>
          </a:r>
        </a:p>
        <a:p>
          <a:r>
            <a:rPr lang="en-US" sz="1400" b="1">
              <a:solidFill>
                <a:schemeClr val="dk1"/>
              </a:solidFill>
              <a:latin typeface="+mn-lt"/>
              <a:ea typeface="+mn-ea"/>
              <a:cs typeface="+mn-cs"/>
            </a:rPr>
            <a:t>The new team would then get to take five players from each team to reach 45 players and then partake in the draft with all the other teams.</a:t>
          </a:r>
        </a:p>
        <a:p>
          <a:r>
            <a:rPr lang="en-US" sz="1400" b="1">
              <a:solidFill>
                <a:schemeClr val="dk1"/>
              </a:solidFill>
              <a:latin typeface="+mn-lt"/>
              <a:ea typeface="+mn-ea"/>
              <a:cs typeface="+mn-cs"/>
            </a:rPr>
            <a:t> They new team would draft in position #one in the draft.</a:t>
          </a:r>
        </a:p>
        <a:p>
          <a:r>
            <a:rPr lang="en-US" sz="1400" b="1">
              <a:solidFill>
                <a:schemeClr val="dk1"/>
              </a:solidFill>
              <a:latin typeface="+mn-lt"/>
              <a:ea typeface="+mn-ea"/>
              <a:cs typeface="+mn-cs"/>
            </a:rPr>
            <a:t>Have a compensation draft for the players each team would lose.</a:t>
          </a:r>
        </a:p>
        <a:p>
          <a:endParaRPr lang="en-US" sz="1600">
            <a:solidFill>
              <a:schemeClr val="dk1"/>
            </a:solidFill>
            <a:latin typeface="+mn-lt"/>
            <a:ea typeface="+mn-ea"/>
            <a:cs typeface="+mn-cs"/>
          </a:endParaRPr>
        </a:p>
        <a:p>
          <a:r>
            <a:rPr lang="en-US" sz="1600">
              <a:solidFill>
                <a:schemeClr val="dk1"/>
              </a:solidFill>
              <a:latin typeface="+mn-lt"/>
              <a:ea typeface="+mn-ea"/>
              <a:cs typeface="+mn-cs"/>
            </a:rPr>
            <a:t>DOUGS PROPOSALS</a:t>
          </a:r>
        </a:p>
        <a:p>
          <a:r>
            <a:rPr lang="en-US" sz="1100">
              <a:solidFill>
                <a:schemeClr val="dk1"/>
              </a:solidFill>
              <a:latin typeface="+mn-lt"/>
              <a:ea typeface="+mn-ea"/>
              <a:cs typeface="+mn-cs"/>
            </a:rPr>
            <a:t> </a:t>
          </a:r>
          <a:r>
            <a:rPr lang="en-US" sz="1400" b="1">
              <a:solidFill>
                <a:schemeClr val="dk1"/>
              </a:solidFill>
              <a:latin typeface="+mn-lt"/>
              <a:ea typeface="+mn-ea"/>
              <a:cs typeface="+mn-cs"/>
            </a:rPr>
            <a:t>ROSTER PROPOSAL</a:t>
          </a:r>
        </a:p>
        <a:p>
          <a:r>
            <a:rPr lang="en-US" sz="1400" b="1">
              <a:solidFill>
                <a:schemeClr val="dk1"/>
              </a:solidFill>
              <a:latin typeface="+mn-lt"/>
              <a:ea typeface="+mn-ea"/>
              <a:cs typeface="+mn-cs"/>
            </a:rPr>
            <a:t>#13   </a:t>
          </a:r>
          <a:r>
            <a:rPr lang="en-US" sz="1400" b="1" i="0" baseline="0">
              <a:solidFill>
                <a:schemeClr val="dk1"/>
              </a:solidFill>
              <a:latin typeface="+mn-lt"/>
              <a:ea typeface="+mn-ea"/>
              <a:cs typeface="+mn-cs"/>
            </a:rPr>
            <a:t>YES     4    OR NO  5  </a:t>
          </a:r>
          <a:r>
            <a:rPr lang="en-US" sz="1400" b="1" i="0" baseline="0">
              <a:solidFill>
                <a:srgbClr val="FF0000"/>
              </a:solidFill>
              <a:latin typeface="+mn-lt"/>
              <a:ea typeface="+mn-ea"/>
              <a:cs typeface="+mn-cs"/>
            </a:rPr>
            <a:t>FAILED</a:t>
          </a:r>
          <a:endParaRPr lang="en-US" sz="1400" b="1">
            <a:solidFill>
              <a:srgbClr val="FF0000"/>
            </a:solidFill>
            <a:latin typeface="+mn-lt"/>
            <a:ea typeface="+mn-ea"/>
            <a:cs typeface="+mn-cs"/>
          </a:endParaRPr>
        </a:p>
        <a:p>
          <a:r>
            <a:rPr lang="en-US" sz="1400">
              <a:solidFill>
                <a:schemeClr val="dk1"/>
              </a:solidFill>
              <a:latin typeface="+mn-lt"/>
              <a:ea typeface="+mn-ea"/>
              <a:cs typeface="+mn-cs"/>
            </a:rPr>
            <a:t> 47 man roster with A taxi squad.  8, round yearly draft.</a:t>
          </a:r>
        </a:p>
        <a:p>
          <a:r>
            <a:rPr lang="en-US" sz="1400">
              <a:solidFill>
                <a:schemeClr val="dk1"/>
              </a:solidFill>
              <a:latin typeface="+mn-lt"/>
              <a:ea typeface="+mn-ea"/>
              <a:cs typeface="+mn-cs"/>
            </a:rPr>
            <a:t> </a:t>
          </a:r>
        </a:p>
        <a:p>
          <a:r>
            <a:rPr lang="en-US" sz="1400" b="1">
              <a:solidFill>
                <a:schemeClr val="dk1"/>
              </a:solidFill>
              <a:latin typeface="+mn-lt"/>
              <a:ea typeface="+mn-ea"/>
              <a:cs typeface="+mn-cs"/>
            </a:rPr>
            <a:t>REMOVAL OF THE FRANCHISE PLAYER</a:t>
          </a:r>
        </a:p>
        <a:p>
          <a:r>
            <a:rPr lang="en-US" sz="1400" b="1">
              <a:solidFill>
                <a:schemeClr val="dk1"/>
              </a:solidFill>
              <a:latin typeface="+mn-lt"/>
              <a:ea typeface="+mn-ea"/>
              <a:cs typeface="+mn-cs"/>
            </a:rPr>
            <a:t>#</a:t>
          </a:r>
          <a:r>
            <a:rPr lang="en-US" sz="1800" b="1">
              <a:solidFill>
                <a:schemeClr val="dk1"/>
              </a:solidFill>
              <a:latin typeface="+mn-lt"/>
              <a:ea typeface="+mn-ea"/>
              <a:cs typeface="+mn-cs"/>
            </a:rPr>
            <a:t>14   </a:t>
          </a:r>
          <a:r>
            <a:rPr lang="en-US" sz="1400" b="1" i="0" baseline="0">
              <a:solidFill>
                <a:schemeClr val="dk1"/>
              </a:solidFill>
              <a:latin typeface="+mn-lt"/>
              <a:ea typeface="+mn-ea"/>
              <a:cs typeface="+mn-cs"/>
            </a:rPr>
            <a:t>YES   3      OR NO  6  </a:t>
          </a:r>
          <a:r>
            <a:rPr lang="en-US" sz="1400" b="1" i="0" baseline="0">
              <a:solidFill>
                <a:srgbClr val="FF0000"/>
              </a:solidFill>
              <a:latin typeface="+mn-lt"/>
              <a:ea typeface="+mn-ea"/>
              <a:cs typeface="+mn-cs"/>
            </a:rPr>
            <a:t>FAILED</a:t>
          </a:r>
          <a:endParaRPr lang="en-US" sz="1400" b="1">
            <a:solidFill>
              <a:schemeClr val="dk1"/>
            </a:solidFill>
            <a:latin typeface="+mn-lt"/>
            <a:ea typeface="+mn-ea"/>
            <a:cs typeface="+mn-cs"/>
          </a:endParaRPr>
        </a:p>
        <a:p>
          <a:r>
            <a:rPr lang="en-US" sz="1400">
              <a:solidFill>
                <a:schemeClr val="dk1"/>
              </a:solidFill>
              <a:latin typeface="+mn-lt"/>
              <a:ea typeface="+mn-ea"/>
              <a:cs typeface="+mn-cs"/>
            </a:rPr>
            <a:t> We have plenty of opportunity to replace a player that has changed positions without this rule.  We choose from hundreds of players for a 9, team league.  The opportunity to get a replacement player is out there, via draft or trade.  The price for moving these players is not high enough for the rule.  IMO.</a:t>
          </a:r>
        </a:p>
        <a:p>
          <a:r>
            <a:rPr lang="en-US" sz="1400">
              <a:solidFill>
                <a:schemeClr val="dk1"/>
              </a:solidFill>
              <a:latin typeface="+mn-lt"/>
              <a:ea typeface="+mn-ea"/>
              <a:cs typeface="+mn-cs"/>
            </a:rPr>
            <a:t> </a:t>
          </a:r>
        </a:p>
        <a:p>
          <a:r>
            <a:rPr lang="en-US" sz="1400" b="1">
              <a:solidFill>
                <a:schemeClr val="dk1"/>
              </a:solidFill>
              <a:latin typeface="+mn-lt"/>
              <a:ea typeface="+mn-ea"/>
              <a:cs typeface="+mn-cs"/>
            </a:rPr>
            <a:t>REMOVE THE DRAW</a:t>
          </a:r>
          <a:r>
            <a:rPr lang="en-US" sz="1400">
              <a:solidFill>
                <a:schemeClr val="dk1"/>
              </a:solidFill>
              <a:latin typeface="+mn-lt"/>
              <a:ea typeface="+mn-ea"/>
              <a:cs typeface="+mn-cs"/>
            </a:rPr>
            <a:t> </a:t>
          </a:r>
        </a:p>
        <a:p>
          <a:r>
            <a:rPr lang="en-US" sz="1400" b="1">
              <a:solidFill>
                <a:schemeClr val="dk1"/>
              </a:solidFill>
              <a:latin typeface="+mn-lt"/>
              <a:ea typeface="+mn-ea"/>
              <a:cs typeface="+mn-cs"/>
            </a:rPr>
            <a:t>#15  </a:t>
          </a:r>
          <a:r>
            <a:rPr lang="en-US" sz="1100" b="1">
              <a:solidFill>
                <a:schemeClr val="dk1"/>
              </a:solidFill>
              <a:latin typeface="+mn-lt"/>
              <a:ea typeface="+mn-ea"/>
              <a:cs typeface="+mn-cs"/>
            </a:rPr>
            <a:t>   </a:t>
          </a:r>
          <a:r>
            <a:rPr lang="en-US" sz="1400" b="1" i="0" baseline="0">
              <a:solidFill>
                <a:schemeClr val="dk1"/>
              </a:solidFill>
              <a:latin typeface="+mn-lt"/>
              <a:ea typeface="+mn-ea"/>
              <a:cs typeface="+mn-cs"/>
            </a:rPr>
            <a:t>YES    3     OR NO  6  </a:t>
          </a:r>
          <a:r>
            <a:rPr lang="en-US" sz="1400" b="1" i="0" baseline="0">
              <a:solidFill>
                <a:srgbClr val="FF0000"/>
              </a:solidFill>
              <a:latin typeface="+mn-lt"/>
              <a:ea typeface="+mn-ea"/>
              <a:cs typeface="+mn-cs"/>
            </a:rPr>
            <a:t>FAILED</a:t>
          </a:r>
          <a:endParaRPr lang="en-US" sz="1400" b="1">
            <a:solidFill>
              <a:schemeClr val="dk1"/>
            </a:solidFill>
            <a:latin typeface="+mn-lt"/>
            <a:ea typeface="+mn-ea"/>
            <a:cs typeface="+mn-cs"/>
          </a:endParaRPr>
        </a:p>
        <a:p>
          <a:r>
            <a:rPr lang="en-US" sz="1400">
              <a:solidFill>
                <a:schemeClr val="dk1"/>
              </a:solidFill>
              <a:latin typeface="+mn-lt"/>
              <a:ea typeface="+mn-ea"/>
              <a:cs typeface="+mn-cs"/>
            </a:rPr>
            <a:t>from the roll of 7, on one man end run on the D-Card.</a:t>
          </a:r>
        </a:p>
        <a:p>
          <a:r>
            <a:rPr lang="en-US" sz="1400">
              <a:solidFill>
                <a:schemeClr val="dk1"/>
              </a:solidFill>
              <a:latin typeface="+mn-lt"/>
              <a:ea typeface="+mn-ea"/>
              <a:cs typeface="+mn-cs"/>
            </a:rPr>
            <a:t> </a:t>
          </a:r>
        </a:p>
        <a:p>
          <a:r>
            <a:rPr lang="en-US" sz="1400" b="1">
              <a:solidFill>
                <a:schemeClr val="dk1"/>
              </a:solidFill>
              <a:latin typeface="+mn-lt"/>
              <a:ea typeface="+mn-ea"/>
              <a:cs typeface="+mn-cs"/>
            </a:rPr>
            <a:t>REMOVE THE STRIP FUMBLE FROM THE GAME</a:t>
          </a:r>
        </a:p>
        <a:p>
          <a:r>
            <a:rPr lang="en-US" sz="1400" b="1">
              <a:solidFill>
                <a:schemeClr val="dk1"/>
              </a:solidFill>
              <a:latin typeface="+mn-lt"/>
              <a:ea typeface="+mn-ea"/>
              <a:cs typeface="+mn-cs"/>
            </a:rPr>
            <a:t>#16   </a:t>
          </a:r>
          <a:r>
            <a:rPr lang="en-US" sz="1400" b="1" i="0" baseline="0">
              <a:solidFill>
                <a:schemeClr val="dk1"/>
              </a:solidFill>
              <a:latin typeface="+mn-lt"/>
              <a:ea typeface="+mn-ea"/>
              <a:cs typeface="+mn-cs"/>
            </a:rPr>
            <a:t>YES   4      OR NO   5  </a:t>
          </a:r>
          <a:r>
            <a:rPr lang="en-US" sz="1400" b="1" i="0" baseline="0">
              <a:solidFill>
                <a:srgbClr val="FF0000"/>
              </a:solidFill>
              <a:latin typeface="+mn-lt"/>
              <a:ea typeface="+mn-ea"/>
              <a:cs typeface="+mn-cs"/>
            </a:rPr>
            <a:t>FAILED</a:t>
          </a:r>
          <a:endParaRPr lang="en-US" sz="1400" b="1">
            <a:solidFill>
              <a:schemeClr val="dk1"/>
            </a:solidFill>
            <a:latin typeface="+mn-lt"/>
            <a:ea typeface="+mn-ea"/>
            <a:cs typeface="+mn-cs"/>
          </a:endParaRPr>
        </a:p>
        <a:p>
          <a:r>
            <a:rPr lang="en-US" sz="1400">
              <a:solidFill>
                <a:schemeClr val="dk1"/>
              </a:solidFill>
              <a:latin typeface="+mn-lt"/>
              <a:ea typeface="+mn-ea"/>
              <a:cs typeface="+mn-cs"/>
            </a:rPr>
            <a:t> **If the strip fumble is kept, then a player that does not fumble should still not fumble on this play.  These team cards fumble numbers are based off the complete team fumbles mostly the Qb and we already have a rule for that.  This increas in fumbles is NOT needed.</a:t>
          </a:r>
        </a:p>
        <a:p>
          <a:r>
            <a:rPr lang="en-US" sz="1400">
              <a:solidFill>
                <a:schemeClr val="dk1"/>
              </a:solidFill>
              <a:latin typeface="+mn-lt"/>
              <a:ea typeface="+mn-ea"/>
              <a:cs typeface="+mn-cs"/>
            </a:rPr>
            <a:t> </a:t>
          </a:r>
        </a:p>
        <a:p>
          <a:r>
            <a:rPr lang="en-US" sz="1400" b="1">
              <a:solidFill>
                <a:schemeClr val="dk1"/>
              </a:solidFill>
              <a:latin typeface="+mn-lt"/>
              <a:ea typeface="+mn-ea"/>
              <a:cs typeface="+mn-cs"/>
            </a:rPr>
            <a:t>FORMATION CHANGES</a:t>
          </a:r>
        </a:p>
        <a:p>
          <a:r>
            <a:rPr lang="en-US" sz="1400" b="1" i="0">
              <a:solidFill>
                <a:schemeClr val="dk1"/>
              </a:solidFill>
              <a:latin typeface="+mn-lt"/>
              <a:ea typeface="+mn-ea"/>
              <a:cs typeface="+mn-cs"/>
            </a:rPr>
            <a:t>#17 </a:t>
          </a:r>
          <a:r>
            <a:rPr lang="en-US" sz="1400" b="1" i="0" baseline="0">
              <a:solidFill>
                <a:schemeClr val="dk1"/>
              </a:solidFill>
              <a:latin typeface="+mn-lt"/>
              <a:ea typeface="+mn-ea"/>
              <a:cs typeface="+mn-cs"/>
            </a:rPr>
            <a:t>YES    7     OR NO  2  </a:t>
          </a:r>
          <a:r>
            <a:rPr lang="en-US" sz="1400" b="1" i="0" u="sng" baseline="0">
              <a:solidFill>
                <a:schemeClr val="dk1"/>
              </a:solidFill>
              <a:latin typeface="+mn-lt"/>
              <a:ea typeface="+mn-ea"/>
              <a:cs typeface="+mn-cs"/>
            </a:rPr>
            <a:t>PASSES</a:t>
          </a:r>
          <a:endParaRPr lang="en-US" sz="1400" b="1" i="0" u="sng">
            <a:solidFill>
              <a:schemeClr val="dk1"/>
            </a:solidFill>
            <a:latin typeface="+mn-lt"/>
            <a:ea typeface="+mn-ea"/>
            <a:cs typeface="+mn-cs"/>
          </a:endParaRPr>
        </a:p>
        <a:p>
          <a:r>
            <a:rPr lang="en-US" sz="1400">
              <a:solidFill>
                <a:schemeClr val="dk1"/>
              </a:solidFill>
              <a:latin typeface="+mn-lt"/>
              <a:ea typeface="+mn-ea"/>
              <a:cs typeface="+mn-cs"/>
            </a:rPr>
            <a:t> 3-4 defense</a:t>
          </a:r>
        </a:p>
        <a:p>
          <a:r>
            <a:rPr lang="en-US" sz="1400">
              <a:solidFill>
                <a:schemeClr val="dk1"/>
              </a:solidFill>
              <a:latin typeface="+mn-lt"/>
              <a:ea typeface="+mn-ea"/>
              <a:cs typeface="+mn-cs"/>
            </a:rPr>
            <a:t>Why can’t the defense stuff an ER without bringing a fifth player to the LOS?  If the defense wants to do this, let them.  This leaves the inside zone run vulnerable.</a:t>
          </a:r>
        </a:p>
        <a:p>
          <a:r>
            <a:rPr lang="en-US" sz="1400">
              <a:solidFill>
                <a:schemeClr val="dk1"/>
              </a:solidFill>
              <a:latin typeface="+mn-lt"/>
              <a:ea typeface="+mn-ea"/>
              <a:cs typeface="+mn-cs"/>
            </a:rPr>
            <a:t> 4-3 defense</a:t>
          </a:r>
        </a:p>
        <a:p>
          <a:r>
            <a:rPr lang="en-US" sz="1400">
              <a:solidFill>
                <a:schemeClr val="dk1"/>
              </a:solidFill>
              <a:latin typeface="+mn-lt"/>
              <a:ea typeface="+mn-ea"/>
              <a:cs typeface="+mn-cs"/>
            </a:rPr>
            <a:t>No place does it read the defense cannot slide the DE into the BLITZ zone and then bring the OLB into the ER BLITZ zone.  Some coaches say you cannot do this but it does not say you cannot anywhere in the rules.</a:t>
          </a:r>
        </a:p>
        <a:p>
          <a:r>
            <a:rPr lang="en-US" sz="1400">
              <a:solidFill>
                <a:schemeClr val="dk1"/>
              </a:solidFill>
              <a:latin typeface="+mn-lt"/>
              <a:ea typeface="+mn-ea"/>
              <a:cs typeface="+mn-cs"/>
            </a:rPr>
            <a:t> </a:t>
          </a:r>
        </a:p>
        <a:p>
          <a:r>
            <a:rPr lang="en-US" sz="1400" b="1">
              <a:solidFill>
                <a:schemeClr val="dk1"/>
              </a:solidFill>
              <a:latin typeface="+mn-lt"/>
              <a:ea typeface="+mn-ea"/>
              <a:cs typeface="+mn-cs"/>
            </a:rPr>
            <a:t>DOTS PLAY</a:t>
          </a:r>
        </a:p>
        <a:p>
          <a:r>
            <a:rPr lang="en-US" sz="1400" b="1">
              <a:solidFill>
                <a:schemeClr val="dk1"/>
              </a:solidFill>
              <a:latin typeface="+mn-lt"/>
              <a:ea typeface="+mn-ea"/>
              <a:cs typeface="+mn-cs"/>
            </a:rPr>
            <a:t>#18  </a:t>
          </a:r>
          <a:r>
            <a:rPr lang="en-US" sz="1400" b="1" i="0" baseline="0">
              <a:solidFill>
                <a:schemeClr val="dk1"/>
              </a:solidFill>
              <a:latin typeface="+mn-lt"/>
              <a:ea typeface="+mn-ea"/>
              <a:cs typeface="+mn-cs"/>
            </a:rPr>
            <a:t>YES    5     OR NO 4  </a:t>
          </a:r>
          <a:r>
            <a:rPr lang="en-US" sz="1400" b="1" i="0" u="sng" baseline="0">
              <a:solidFill>
                <a:schemeClr val="dk1"/>
              </a:solidFill>
              <a:latin typeface="+mn-lt"/>
              <a:ea typeface="+mn-ea"/>
              <a:cs typeface="+mn-cs"/>
            </a:rPr>
            <a:t>PASSES</a:t>
          </a:r>
          <a:endParaRPr lang="en-US" sz="1400" b="1" u="sng">
            <a:solidFill>
              <a:schemeClr val="dk1"/>
            </a:solidFill>
            <a:latin typeface="+mn-lt"/>
            <a:ea typeface="+mn-ea"/>
            <a:cs typeface="+mn-cs"/>
          </a:endParaRPr>
        </a:p>
        <a:p>
          <a:r>
            <a:rPr lang="en-US" sz="1400">
              <a:solidFill>
                <a:schemeClr val="dk1"/>
              </a:solidFill>
              <a:latin typeface="+mn-lt"/>
              <a:ea typeface="+mn-ea"/>
              <a:cs typeface="+mn-cs"/>
            </a:rPr>
            <a:t>If the defense moves to a nickle or dime the DOTS play should still be effective even in a 3WR set.</a:t>
          </a:r>
        </a:p>
        <a:p>
          <a:r>
            <a:rPr lang="en-US" sz="1400">
              <a:solidFill>
                <a:schemeClr val="dk1"/>
              </a:solidFill>
              <a:latin typeface="+mn-lt"/>
              <a:ea typeface="+mn-ea"/>
              <a:cs typeface="+mn-cs"/>
            </a:rPr>
            <a:t> </a:t>
          </a:r>
        </a:p>
        <a:p>
          <a:r>
            <a:rPr lang="en-US" sz="1400" b="1">
              <a:solidFill>
                <a:schemeClr val="dk1"/>
              </a:solidFill>
              <a:latin typeface="+mn-lt"/>
              <a:ea typeface="+mn-ea"/>
              <a:cs typeface="+mn-cs"/>
            </a:rPr>
            <a:t> FLAT PASS RULE INSIDE THE 10, YARD LINE.</a:t>
          </a:r>
        </a:p>
        <a:p>
          <a:r>
            <a:rPr lang="en-US" sz="1400" b="1">
              <a:solidFill>
                <a:schemeClr val="dk1"/>
              </a:solidFill>
              <a:latin typeface="+mn-lt"/>
              <a:ea typeface="+mn-ea"/>
              <a:cs typeface="+mn-cs"/>
            </a:rPr>
            <a:t>#19  </a:t>
          </a:r>
          <a:r>
            <a:rPr lang="en-US" sz="1400" b="1" i="0" baseline="0">
              <a:solidFill>
                <a:schemeClr val="dk1"/>
              </a:solidFill>
              <a:latin typeface="+mn-lt"/>
              <a:ea typeface="+mn-ea"/>
              <a:cs typeface="+mn-cs"/>
            </a:rPr>
            <a:t>YES   2      OR NO 7  </a:t>
          </a:r>
          <a:r>
            <a:rPr lang="en-US" sz="1400" b="1" i="0" baseline="0">
              <a:solidFill>
                <a:srgbClr val="FF0000"/>
              </a:solidFill>
              <a:latin typeface="+mn-lt"/>
              <a:ea typeface="+mn-ea"/>
              <a:cs typeface="+mn-cs"/>
            </a:rPr>
            <a:t>FAILED</a:t>
          </a:r>
          <a:endParaRPr lang="en-US" sz="1400" b="1">
            <a:solidFill>
              <a:schemeClr val="dk1"/>
            </a:solidFill>
            <a:latin typeface="+mn-lt"/>
            <a:ea typeface="+mn-ea"/>
            <a:cs typeface="+mn-cs"/>
          </a:endParaRPr>
        </a:p>
        <a:p>
          <a:r>
            <a:rPr lang="en-US" sz="1400">
              <a:solidFill>
                <a:schemeClr val="dk1"/>
              </a:solidFill>
              <a:latin typeface="+mn-lt"/>
              <a:ea typeface="+mn-ea"/>
              <a:cs typeface="+mn-cs"/>
            </a:rPr>
            <a:t> Keep the flat pass to the 10, yard line, but all LB’ers on the LOS lose 1, number off the pass coverage </a:t>
          </a:r>
        </a:p>
        <a:p>
          <a:r>
            <a:rPr lang="en-US" sz="1400">
              <a:solidFill>
                <a:schemeClr val="dk1"/>
              </a:solidFill>
              <a:latin typeface="+mn-lt"/>
              <a:ea typeface="+mn-ea"/>
              <a:cs typeface="+mn-cs"/>
            </a:rPr>
            <a:t>ratings.  You now can leave the LB in their starting spots and keep coverage, but you need to make a </a:t>
          </a:r>
        </a:p>
        <a:p>
          <a:r>
            <a:rPr lang="en-US" sz="1400">
              <a:solidFill>
                <a:schemeClr val="dk1"/>
              </a:solidFill>
              <a:latin typeface="+mn-lt"/>
              <a:ea typeface="+mn-ea"/>
              <a:cs typeface="+mn-cs"/>
            </a:rPr>
            <a:t>decision on defense, no more getting three things out of your LB’ers. </a:t>
          </a:r>
        </a:p>
        <a:p>
          <a:r>
            <a:rPr lang="en-US" sz="1400">
              <a:solidFill>
                <a:schemeClr val="dk1"/>
              </a:solidFill>
              <a:latin typeface="+mn-lt"/>
              <a:ea typeface="+mn-ea"/>
              <a:cs typeface="+mn-cs"/>
            </a:rPr>
            <a:t> </a:t>
          </a:r>
        </a:p>
        <a:p>
          <a:r>
            <a:rPr lang="en-US" sz="1400">
              <a:solidFill>
                <a:schemeClr val="dk1"/>
              </a:solidFill>
              <a:latin typeface="+mn-lt"/>
              <a:ea typeface="+mn-ea"/>
              <a:cs typeface="+mn-cs"/>
            </a:rPr>
            <a:t> </a:t>
          </a:r>
          <a:r>
            <a:rPr lang="en-US" sz="1400" b="1">
              <a:solidFill>
                <a:schemeClr val="dk1"/>
              </a:solidFill>
              <a:latin typeface="+mn-lt"/>
              <a:ea typeface="+mn-ea"/>
              <a:cs typeface="+mn-cs"/>
            </a:rPr>
            <a:t>DELAY OF GAME PENALTY</a:t>
          </a:r>
        </a:p>
        <a:p>
          <a:r>
            <a:rPr lang="en-US" sz="1400" b="1">
              <a:solidFill>
                <a:schemeClr val="dk1"/>
              </a:solidFill>
              <a:latin typeface="+mn-lt"/>
              <a:ea typeface="+mn-ea"/>
              <a:cs typeface="+mn-cs"/>
            </a:rPr>
            <a:t>#20   </a:t>
          </a:r>
          <a:r>
            <a:rPr lang="en-US" sz="1400">
              <a:solidFill>
                <a:schemeClr val="dk1"/>
              </a:solidFill>
              <a:latin typeface="+mn-lt"/>
              <a:ea typeface="+mn-ea"/>
              <a:cs typeface="+mn-cs"/>
            </a:rPr>
            <a:t> </a:t>
          </a:r>
          <a:r>
            <a:rPr lang="en-US" sz="1400" b="1" i="0" baseline="0">
              <a:solidFill>
                <a:schemeClr val="dk1"/>
              </a:solidFill>
              <a:latin typeface="+mn-lt"/>
              <a:ea typeface="+mn-ea"/>
              <a:cs typeface="+mn-cs"/>
            </a:rPr>
            <a:t>YES     3    OR NO  6  </a:t>
          </a:r>
          <a:r>
            <a:rPr lang="en-US" sz="1400" b="1" i="0" baseline="0">
              <a:solidFill>
                <a:srgbClr val="FF0000"/>
              </a:solidFill>
              <a:latin typeface="+mn-lt"/>
              <a:ea typeface="+mn-ea"/>
              <a:cs typeface="+mn-cs"/>
            </a:rPr>
            <a:t>FAILED</a:t>
          </a:r>
          <a:endParaRPr lang="en-US" sz="1400">
            <a:solidFill>
              <a:schemeClr val="dk1"/>
            </a:solidFill>
            <a:latin typeface="+mn-lt"/>
            <a:ea typeface="+mn-ea"/>
            <a:cs typeface="+mn-cs"/>
          </a:endParaRPr>
        </a:p>
        <a:p>
          <a:r>
            <a:rPr lang="en-US" sz="1400">
              <a:solidFill>
                <a:schemeClr val="dk1"/>
              </a:solidFill>
              <a:latin typeface="+mn-lt"/>
              <a:ea typeface="+mn-ea"/>
              <a:cs typeface="+mn-cs"/>
            </a:rPr>
            <a:t> Currently the offense can call time out if the defense has the play covered, and the offense does not </a:t>
          </a:r>
        </a:p>
        <a:p>
          <a:r>
            <a:rPr lang="en-US" sz="1400">
              <a:solidFill>
                <a:schemeClr val="dk1"/>
              </a:solidFill>
              <a:latin typeface="+mn-lt"/>
              <a:ea typeface="+mn-ea"/>
              <a:cs typeface="+mn-cs"/>
            </a:rPr>
            <a:t>want to run the play.  In the event the offense has zero time outs remaining and this situation comes up, </a:t>
          </a:r>
        </a:p>
        <a:p>
          <a:r>
            <a:rPr lang="en-US" sz="1400">
              <a:solidFill>
                <a:schemeClr val="dk1"/>
              </a:solidFill>
              <a:latin typeface="+mn-lt"/>
              <a:ea typeface="+mn-ea"/>
              <a:cs typeface="+mn-cs"/>
            </a:rPr>
            <a:t>may the offense take a delay of game penalty and move the ball back 5, yards in order to get into a </a:t>
          </a:r>
        </a:p>
        <a:p>
          <a:r>
            <a:rPr lang="en-US" sz="1400">
              <a:solidFill>
                <a:schemeClr val="dk1"/>
              </a:solidFill>
              <a:latin typeface="+mn-lt"/>
              <a:ea typeface="+mn-ea"/>
              <a:cs typeface="+mn-cs"/>
            </a:rPr>
            <a:t>better offense option?  You cannot do this in back to back plays. </a:t>
          </a:r>
        </a:p>
        <a:p>
          <a:r>
            <a:rPr lang="en-US" sz="1400">
              <a:solidFill>
                <a:schemeClr val="dk1"/>
              </a:solidFill>
              <a:latin typeface="+mn-lt"/>
              <a:ea typeface="+mn-ea"/>
              <a:cs typeface="+mn-cs"/>
            </a:rPr>
            <a:t> </a:t>
          </a:r>
        </a:p>
        <a:p>
          <a:r>
            <a:rPr lang="en-US" sz="1400" b="1">
              <a:solidFill>
                <a:schemeClr val="dk1"/>
              </a:solidFill>
              <a:latin typeface="+mn-lt"/>
              <a:ea typeface="+mn-ea"/>
              <a:cs typeface="+mn-cs"/>
            </a:rPr>
            <a:t>CHECK DOWN RULE</a:t>
          </a:r>
        </a:p>
        <a:p>
          <a:r>
            <a:rPr lang="en-US" sz="1400" b="1">
              <a:solidFill>
                <a:schemeClr val="dk1"/>
              </a:solidFill>
              <a:latin typeface="+mn-lt"/>
              <a:ea typeface="+mn-ea"/>
              <a:cs typeface="+mn-cs"/>
            </a:rPr>
            <a:t>#21</a:t>
          </a:r>
          <a:r>
            <a:rPr lang="en-US" sz="1400" b="1" baseline="0">
              <a:solidFill>
                <a:schemeClr val="dk1"/>
              </a:solidFill>
              <a:latin typeface="+mn-lt"/>
              <a:ea typeface="+mn-ea"/>
              <a:cs typeface="+mn-cs"/>
            </a:rPr>
            <a:t> </a:t>
          </a:r>
          <a:r>
            <a:rPr lang="en-US" sz="1400" b="1" i="0" baseline="0">
              <a:solidFill>
                <a:schemeClr val="dk1"/>
              </a:solidFill>
              <a:latin typeface="+mn-lt"/>
              <a:ea typeface="+mn-ea"/>
              <a:cs typeface="+mn-cs"/>
            </a:rPr>
            <a:t>YES     2    OR NO  7  </a:t>
          </a:r>
          <a:r>
            <a:rPr lang="en-US" sz="1400" b="1" i="0" baseline="0">
              <a:solidFill>
                <a:srgbClr val="FF0000"/>
              </a:solidFill>
              <a:latin typeface="+mn-lt"/>
              <a:ea typeface="+mn-ea"/>
              <a:cs typeface="+mn-cs"/>
            </a:rPr>
            <a:t>FAILED</a:t>
          </a:r>
          <a:endParaRPr lang="en-US" sz="1400" b="1">
            <a:solidFill>
              <a:schemeClr val="dk1"/>
            </a:solidFill>
            <a:latin typeface="+mn-lt"/>
            <a:ea typeface="+mn-ea"/>
            <a:cs typeface="+mn-cs"/>
          </a:endParaRPr>
        </a:p>
        <a:p>
          <a:r>
            <a:rPr lang="en-US" sz="1400">
              <a:solidFill>
                <a:schemeClr val="dk1"/>
              </a:solidFill>
              <a:latin typeface="+mn-lt"/>
              <a:ea typeface="+mn-ea"/>
              <a:cs typeface="+mn-cs"/>
            </a:rPr>
            <a:t> In the event that the offense is targeting a receiver </a:t>
          </a:r>
        </a:p>
        <a:p>
          <a:r>
            <a:rPr lang="en-US" sz="1400">
              <a:solidFill>
                <a:schemeClr val="dk1"/>
              </a:solidFill>
              <a:latin typeface="+mn-lt"/>
              <a:ea typeface="+mn-ea"/>
              <a:cs typeface="+mn-cs"/>
            </a:rPr>
            <a:t>for a short or long pass, and the roll of check down to that same player comes up, I suggest we refer to </a:t>
          </a:r>
        </a:p>
        <a:p>
          <a:r>
            <a:rPr lang="en-US" sz="1400">
              <a:solidFill>
                <a:schemeClr val="dk1"/>
              </a:solidFill>
              <a:latin typeface="+mn-lt"/>
              <a:ea typeface="+mn-ea"/>
              <a:cs typeface="+mn-cs"/>
            </a:rPr>
            <a:t>a MUST RUN, and follow the shadow rules.  Deduct the number of yards of the yardage based on the LB rating, just as the shadow rules apply.</a:t>
          </a:r>
        </a:p>
        <a:p>
          <a:r>
            <a:rPr lang="en-US" sz="1400">
              <a:solidFill>
                <a:schemeClr val="dk1"/>
              </a:solidFill>
              <a:latin typeface="+mn-lt"/>
              <a:ea typeface="+mn-ea"/>
              <a:cs typeface="+mn-cs"/>
            </a:rPr>
            <a:t> </a:t>
          </a:r>
        </a:p>
        <a:p>
          <a:r>
            <a:rPr lang="en-US" sz="1400">
              <a:solidFill>
                <a:schemeClr val="dk1"/>
              </a:solidFill>
              <a:latin typeface="+mn-lt"/>
              <a:ea typeface="+mn-ea"/>
              <a:cs typeface="+mn-cs"/>
            </a:rPr>
            <a:t>***The only way this is not in effect is if the automatic sack is the first result. </a:t>
          </a:r>
        </a:p>
        <a:p>
          <a:r>
            <a:rPr lang="en-US" sz="1400">
              <a:solidFill>
                <a:schemeClr val="dk1"/>
              </a:solidFill>
              <a:latin typeface="+mn-lt"/>
              <a:ea typeface="+mn-ea"/>
              <a:cs typeface="+mn-cs"/>
            </a:rPr>
            <a:t> </a:t>
          </a:r>
        </a:p>
        <a:p>
          <a:r>
            <a:rPr lang="en-US" sz="1400">
              <a:solidFill>
                <a:schemeClr val="dk1"/>
              </a:solidFill>
              <a:latin typeface="+mn-lt"/>
              <a:ea typeface="+mn-ea"/>
              <a:cs typeface="+mn-cs"/>
            </a:rPr>
            <a:t>If the QB, does not have a MUST RUN Option I suggest we refer to </a:t>
          </a:r>
        </a:p>
        <a:p>
          <a:r>
            <a:rPr lang="en-US" sz="1400">
              <a:solidFill>
                <a:schemeClr val="dk1"/>
              </a:solidFill>
              <a:latin typeface="+mn-lt"/>
              <a:ea typeface="+mn-ea"/>
              <a:cs typeface="+mn-cs"/>
            </a:rPr>
            <a:t>this as an INTENTIONAL GROUNDING PENALTY.  5, yards and loss of down.  I know we do not have </a:t>
          </a:r>
        </a:p>
        <a:p>
          <a:r>
            <a:rPr lang="en-US" sz="1400">
              <a:solidFill>
                <a:schemeClr val="dk1"/>
              </a:solidFill>
              <a:latin typeface="+mn-lt"/>
              <a:ea typeface="+mn-ea"/>
              <a:cs typeface="+mn-cs"/>
            </a:rPr>
            <a:t>penalties, but we can institute some if we wish.  This could bring some excitement into our game along </a:t>
          </a:r>
        </a:p>
        <a:p>
          <a:r>
            <a:rPr lang="en-US" sz="1400">
              <a:solidFill>
                <a:schemeClr val="dk1"/>
              </a:solidFill>
              <a:latin typeface="+mn-lt"/>
              <a:ea typeface="+mn-ea"/>
              <a:cs typeface="+mn-cs"/>
            </a:rPr>
            <a:t>with a realistic view.  </a:t>
          </a:r>
        </a:p>
        <a:p>
          <a:r>
            <a:rPr lang="en-US" sz="1400">
              <a:solidFill>
                <a:schemeClr val="dk1"/>
              </a:solidFill>
              <a:latin typeface="+mn-lt"/>
              <a:ea typeface="+mn-ea"/>
              <a:cs typeface="+mn-cs"/>
            </a:rPr>
            <a:t> </a:t>
          </a:r>
        </a:p>
        <a:p>
          <a:r>
            <a:rPr lang="en-US" sz="1400">
              <a:solidFill>
                <a:schemeClr val="dk1"/>
              </a:solidFill>
              <a:latin typeface="+mn-lt"/>
              <a:ea typeface="+mn-ea"/>
              <a:cs typeface="+mn-cs"/>
            </a:rPr>
            <a:t>  </a:t>
          </a:r>
        </a:p>
        <a:p>
          <a:r>
            <a:rPr lang="en-US" sz="1400">
              <a:solidFill>
                <a:schemeClr val="dk1"/>
              </a:solidFill>
              <a:latin typeface="+mn-lt"/>
              <a:ea typeface="+mn-ea"/>
              <a:cs typeface="+mn-cs"/>
            </a:rPr>
            <a:t> </a:t>
          </a:r>
        </a:p>
        <a:p>
          <a:endParaRPr lang="en-US" sz="2400" b="0" i="0" u="none" baseline="0">
            <a:solidFill>
              <a:schemeClr val="dk1"/>
            </a:solidFill>
            <a:latin typeface="+mn-lt"/>
            <a:ea typeface="+mn-ea"/>
            <a:cs typeface="+mn-cs"/>
          </a:endParaRPr>
        </a:p>
      </xdr:txBody>
    </xdr:sp>
    <xdr:clientData/>
  </xdr:twoCellAnchor>
  <xdr:twoCellAnchor>
    <xdr:from>
      <xdr:col>0</xdr:col>
      <xdr:colOff>152400</xdr:colOff>
      <xdr:row>5</xdr:row>
      <xdr:rowOff>152400</xdr:rowOff>
    </xdr:from>
    <xdr:to>
      <xdr:col>1</xdr:col>
      <xdr:colOff>53340</xdr:colOff>
      <xdr:row>5</xdr:row>
      <xdr:rowOff>335280</xdr:rowOff>
    </xdr:to>
    <xdr:sp macro="" textlink="">
      <xdr:nvSpPr>
        <xdr:cNvPr id="8" name="Rectangle 7">
          <a:extLst>
            <a:ext uri="{FF2B5EF4-FFF2-40B4-BE49-F238E27FC236}">
              <a16:creationId xmlns:a16="http://schemas.microsoft.com/office/drawing/2014/main" id="{00000000-0008-0000-0100-000008000000}"/>
            </a:ext>
          </a:extLst>
        </xdr:cNvPr>
        <xdr:cNvSpPr/>
      </xdr:nvSpPr>
      <xdr:spPr>
        <a:xfrm>
          <a:off x="152400" y="1869882"/>
          <a:ext cx="203090" cy="182880"/>
        </a:xfrm>
        <a:prstGeom prst="rect">
          <a:avLst/>
        </a:prstGeom>
        <a:noFill/>
      </xdr:spPr>
      <xdr:style>
        <a:lnRef idx="1">
          <a:schemeClr val="accent1"/>
        </a:lnRef>
        <a:fillRef idx="3">
          <a:schemeClr val="accent1"/>
        </a:fillRef>
        <a:effectRef idx="2">
          <a:schemeClr val="accent1"/>
        </a:effectRef>
        <a:fontRef idx="minor">
          <a:schemeClr val="lt1"/>
        </a:fontRef>
      </xdr:style>
      <xdr:txBody>
        <a:bodyPr vertOverflow="clip" rtlCol="0" anchor="ctr"/>
        <a:lstStyle/>
        <a:p>
          <a:pPr algn="ctr"/>
          <a:endParaRPr lang="en-US" sz="1100" b="1"/>
        </a:p>
      </xdr:txBody>
    </xdr:sp>
    <xdr:clientData/>
  </xdr:twoCellAnchor>
  <xdr:twoCellAnchor>
    <xdr:from>
      <xdr:col>7</xdr:col>
      <xdr:colOff>7952</xdr:colOff>
      <xdr:row>64</xdr:row>
      <xdr:rowOff>206733</xdr:rowOff>
    </xdr:from>
    <xdr:to>
      <xdr:col>11</xdr:col>
      <xdr:colOff>190832</xdr:colOff>
      <xdr:row>100</xdr:row>
      <xdr:rowOff>95413</xdr:rowOff>
    </xdr:to>
    <xdr:sp macro="" textlink="">
      <xdr:nvSpPr>
        <xdr:cNvPr id="9" name="TextBox 8">
          <a:extLst>
            <a:ext uri="{FF2B5EF4-FFF2-40B4-BE49-F238E27FC236}">
              <a16:creationId xmlns:a16="http://schemas.microsoft.com/office/drawing/2014/main" id="{00000000-0008-0000-0100-000009000000}"/>
            </a:ext>
          </a:extLst>
        </xdr:cNvPr>
        <xdr:cNvSpPr txBox="1"/>
      </xdr:nvSpPr>
      <xdr:spPr>
        <a:xfrm>
          <a:off x="4595855" y="18502684"/>
          <a:ext cx="3427012" cy="8388625"/>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2800" b="1" i="1" u="sng">
              <a:solidFill>
                <a:sysClr val="windowText" lastClr="000000"/>
              </a:solidFill>
              <a:latin typeface="Arial Narrow" pitchFamily="34" charset="0"/>
              <a:cs typeface="Mongolian Baiti" pitchFamily="66" charset="0"/>
            </a:rPr>
            <a:t>2021  NEWS AND UPDATES.</a:t>
          </a:r>
        </a:p>
        <a:p>
          <a:r>
            <a:rPr lang="en-US" sz="2000" b="1" i="1" u="sng">
              <a:solidFill>
                <a:sysClr val="windowText" lastClr="000000"/>
              </a:solidFill>
              <a:latin typeface="Arial Narrow" pitchFamily="34" charset="0"/>
              <a:cs typeface="Mongolian Baiti" pitchFamily="66" charset="0"/>
            </a:rPr>
            <a:t>PROPOSALS</a:t>
          </a:r>
          <a:r>
            <a:rPr lang="en-US" sz="2000" b="1" i="1" u="sng" baseline="0">
              <a:solidFill>
                <a:sysClr val="windowText" lastClr="000000"/>
              </a:solidFill>
              <a:latin typeface="Arial Narrow" pitchFamily="34" charset="0"/>
              <a:cs typeface="Mongolian Baiti" pitchFamily="66" charset="0"/>
            </a:rPr>
            <a:t> AND  CONSIDERATIONS</a:t>
          </a:r>
        </a:p>
        <a:p>
          <a:r>
            <a:rPr lang="en-US" sz="2000" b="1" i="1" u="sng">
              <a:solidFill>
                <a:sysClr val="windowText" lastClr="000000"/>
              </a:solidFill>
              <a:latin typeface="Arial Narrow" pitchFamily="34" charset="0"/>
              <a:cs typeface="Mongolian Baiti" pitchFamily="66" charset="0"/>
            </a:rPr>
            <a:t>ALL RULES</a:t>
          </a:r>
          <a:r>
            <a:rPr lang="en-US" sz="2000" b="1" i="1" u="sng" baseline="0">
              <a:solidFill>
                <a:sysClr val="windowText" lastClr="000000"/>
              </a:solidFill>
              <a:latin typeface="Arial Narrow" pitchFamily="34" charset="0"/>
              <a:cs typeface="Mongolian Baiti" pitchFamily="66" charset="0"/>
            </a:rPr>
            <a:t> HAVE BEEN UPDATED</a:t>
          </a:r>
          <a:endParaRPr lang="en-US" sz="2000" b="1" i="1" u="sng">
            <a:solidFill>
              <a:sysClr val="windowText" lastClr="000000"/>
            </a:solidFill>
            <a:latin typeface="Arial Narrow" pitchFamily="34" charset="0"/>
            <a:cs typeface="Mongolian Baiti" pitchFamily="66" charset="0"/>
          </a:endParaRPr>
        </a:p>
        <a:p>
          <a:endParaRPr lang="en-US" sz="2000" b="1" i="1" u="sng">
            <a:solidFill>
              <a:sysClr val="windowText" lastClr="000000"/>
            </a:solidFill>
            <a:latin typeface="Arial Narrow" pitchFamily="34" charset="0"/>
            <a:cs typeface="Mongolian Baiti" pitchFamily="66" charset="0"/>
          </a:endParaRPr>
        </a:p>
        <a:p>
          <a:r>
            <a:rPr lang="en-US" sz="1600" b="1" i="0" baseline="0">
              <a:solidFill>
                <a:schemeClr val="dk1"/>
              </a:solidFill>
              <a:latin typeface="+mn-lt"/>
              <a:ea typeface="+mn-ea"/>
              <a:cs typeface="+mn-cs"/>
            </a:rPr>
            <a:t>ADD THE ABILITY FOR THE OFFENSE TO USE A 2ND CHIPPER.</a:t>
          </a:r>
          <a:endParaRPr lang="en-US" sz="3200"/>
        </a:p>
        <a:p>
          <a:r>
            <a:rPr lang="en-US" sz="1600" b="1" i="0" baseline="0">
              <a:solidFill>
                <a:schemeClr val="dk1"/>
              </a:solidFill>
              <a:latin typeface="+mn-lt"/>
              <a:ea typeface="+mn-ea"/>
              <a:cs typeface="+mn-cs"/>
            </a:rPr>
            <a:t>IF 2 CHIPPERS ARE USED BOTH MUST BE DESIGNATED TO A PLAYER NOT A ZONE CHIP</a:t>
          </a:r>
        </a:p>
        <a:p>
          <a:r>
            <a:rPr lang="en-US" sz="1100" b="1" i="0" u="sng" baseline="0">
              <a:solidFill>
                <a:srgbClr val="FF0000"/>
              </a:solidFill>
              <a:latin typeface="+mn-lt"/>
              <a:ea typeface="+mn-ea"/>
              <a:cs typeface="+mn-cs"/>
            </a:rPr>
            <a:t>PASSED </a:t>
          </a:r>
          <a:r>
            <a:rPr lang="en-US" sz="1100" b="1" i="0" u="sng" baseline="0">
              <a:solidFill>
                <a:schemeClr val="dk1"/>
              </a:solidFill>
              <a:latin typeface="+mn-lt"/>
              <a:ea typeface="+mn-ea"/>
              <a:cs typeface="+mn-cs"/>
            </a:rPr>
            <a:t>ADDENDUM: AUTOMATIC SACK OCCURS IF CHIPPER IS THE INTENDED RECEIVER AND HIS CHIP RATING IS NEEDED.</a:t>
          </a:r>
        </a:p>
        <a:p>
          <a:endParaRPr lang="en-US" sz="1400" b="1" i="0" u="none">
            <a:solidFill>
              <a:sysClr val="windowText" lastClr="000000"/>
            </a:solidFill>
            <a:latin typeface="Arial Narrow" pitchFamily="34" charset="0"/>
            <a:cs typeface="Mongolian Baiti" pitchFamily="66" charset="0"/>
          </a:endParaRPr>
        </a:p>
        <a:p>
          <a:endParaRPr lang="en-US" sz="1200" b="1" i="0" u="none" baseline="0">
            <a:solidFill>
              <a:sysClr val="windowText" lastClr="000000"/>
            </a:solidFill>
            <a:latin typeface="Arial Narrow" pitchFamily="34" charset="0"/>
            <a:cs typeface="Mongolian Baiti" pitchFamily="66" charset="0"/>
          </a:endParaRPr>
        </a:p>
        <a:p>
          <a:r>
            <a:rPr lang="en-US" sz="1200" b="1" i="0" u="none" baseline="0">
              <a:solidFill>
                <a:sysClr val="windowText" lastClr="000000"/>
              </a:solidFill>
              <a:latin typeface="Arial Narrow" pitchFamily="34" charset="0"/>
              <a:cs typeface="Mongolian Baiti" pitchFamily="66" charset="0"/>
            </a:rPr>
            <a:t>SHOULD THE DOTS PLAY BE ELIMINATED </a:t>
          </a:r>
        </a:p>
        <a:p>
          <a:r>
            <a:rPr lang="en-US" sz="1200" b="1" i="0" u="none" baseline="0">
              <a:solidFill>
                <a:sysClr val="windowText" lastClr="000000"/>
              </a:solidFill>
              <a:latin typeface="Arial Narrow" pitchFamily="34" charset="0"/>
              <a:cs typeface="Mongolian Baiti" pitchFamily="66" charset="0"/>
            </a:rPr>
            <a:t>OR</a:t>
          </a:r>
        </a:p>
        <a:p>
          <a:r>
            <a:rPr lang="en-US" sz="1200" b="1" i="0" u="none" baseline="0">
              <a:solidFill>
                <a:sysClr val="windowText" lastClr="000000"/>
              </a:solidFill>
              <a:latin typeface="Arial Narrow" pitchFamily="34" charset="0"/>
              <a:cs typeface="Mongolian Baiti" pitchFamily="66" charset="0"/>
            </a:rPr>
            <a:t>PASSED </a:t>
          </a:r>
          <a:r>
            <a:rPr lang="en-US" sz="1200" b="1" i="0" u="none" baseline="0">
              <a:solidFill>
                <a:srgbClr val="FF0000"/>
              </a:solidFill>
              <a:latin typeface="Arial Narrow" pitchFamily="34" charset="0"/>
              <a:cs typeface="Mongolian Baiti" pitchFamily="66" charset="0"/>
            </a:rPr>
            <a:t>RECLASSIFIED AS A DRAW PLAY</a:t>
          </a:r>
        </a:p>
        <a:p>
          <a:r>
            <a:rPr lang="en-US" sz="1200" b="1" i="0" u="none" baseline="0">
              <a:solidFill>
                <a:srgbClr val="FF0000"/>
              </a:solidFill>
              <a:latin typeface="Arial Narrow" pitchFamily="34" charset="0"/>
              <a:cs typeface="Mongolian Baiti" pitchFamily="66" charset="0"/>
            </a:rPr>
            <a:t> WITH JUST ONE SET OF RULES FOR A DRAW PLAY</a:t>
          </a:r>
          <a:r>
            <a:rPr lang="en-US" sz="1200" b="1" i="0" u="none" baseline="0">
              <a:solidFill>
                <a:sysClr val="windowText" lastClr="000000"/>
              </a:solidFill>
              <a:latin typeface="Arial Narrow" pitchFamily="34" charset="0"/>
              <a:cs typeface="Mongolian Baiti" pitchFamily="66" charset="0"/>
            </a:rPr>
            <a:t>. </a:t>
          </a:r>
          <a:r>
            <a:rPr lang="en-US" sz="1200" b="1" i="0" u="sng" baseline="0">
              <a:solidFill>
                <a:sysClr val="windowText" lastClr="000000"/>
              </a:solidFill>
              <a:latin typeface="Arial Narrow" pitchFamily="34" charset="0"/>
              <a:cs typeface="Mongolian Baiti" pitchFamily="66" charset="0"/>
            </a:rPr>
            <a:t>DCARD ADJUSTED</a:t>
          </a:r>
          <a:endParaRPr lang="en-US" sz="1200" b="1" i="0" u="sng">
            <a:solidFill>
              <a:sysClr val="windowText" lastClr="000000"/>
            </a:solidFill>
            <a:latin typeface="Arial Narrow" pitchFamily="34" charset="0"/>
            <a:cs typeface="Mongolian Baiti" pitchFamily="66" charset="0"/>
          </a:endParaRPr>
        </a:p>
        <a:p>
          <a:endParaRPr lang="en-US" sz="1600" b="1" i="1" u="sng">
            <a:solidFill>
              <a:sysClr val="windowText" lastClr="000000"/>
            </a:solidFill>
            <a:latin typeface="Arial Narrow" pitchFamily="34" charset="0"/>
            <a:cs typeface="Mongolian Baiti" pitchFamily="66" charset="0"/>
          </a:endParaRPr>
        </a:p>
        <a:p>
          <a:r>
            <a:rPr lang="en-US" sz="1600" b="1" i="1" u="sng">
              <a:solidFill>
                <a:sysClr val="windowText" lastClr="000000"/>
              </a:solidFill>
              <a:latin typeface="Arial Narrow" pitchFamily="34" charset="0"/>
              <a:cs typeface="Mongolian Baiti" pitchFamily="66" charset="0"/>
            </a:rPr>
            <a:t>PISTOL RATED QBS CLARIFICATION . A</a:t>
          </a:r>
          <a:r>
            <a:rPr lang="en-US" sz="1600" b="1" i="1" u="sng">
              <a:solidFill>
                <a:srgbClr val="FF0000"/>
              </a:solidFill>
              <a:latin typeface="Arial Narrow" pitchFamily="34" charset="0"/>
              <a:cs typeface="Mongolian Baiti" pitchFamily="66" charset="0"/>
            </a:rPr>
            <a:t>CCEPTED</a:t>
          </a:r>
        </a:p>
        <a:p>
          <a:r>
            <a:rPr lang="en-US" sz="1000" b="1" i="0" u="none">
              <a:solidFill>
                <a:sysClr val="windowText" lastClr="000000"/>
              </a:solidFill>
              <a:latin typeface="Arial Narrow" pitchFamily="34" charset="0"/>
              <a:cs typeface="Mongolian Baiti" pitchFamily="66" charset="0"/>
            </a:rPr>
            <a:t>LAMAR</a:t>
          </a:r>
          <a:r>
            <a:rPr lang="en-US" sz="1000" b="1" i="0" u="none" baseline="0">
              <a:solidFill>
                <a:sysClr val="windowText" lastClr="000000"/>
              </a:solidFill>
              <a:latin typeface="Arial Narrow" pitchFamily="34" charset="0"/>
              <a:cs typeface="Mongolian Baiti" pitchFamily="66" charset="0"/>
            </a:rPr>
            <a:t> JACKSON HAS A SPECIAL PROVISION.</a:t>
          </a:r>
          <a:endParaRPr lang="en-US" sz="1000" b="1" i="0" u="none">
            <a:solidFill>
              <a:sysClr val="windowText" lastClr="000000"/>
            </a:solidFill>
            <a:latin typeface="Arial Narrow" pitchFamily="34" charset="0"/>
            <a:cs typeface="Mongolian Baiti" pitchFamily="66" charset="0"/>
          </a:endParaRPr>
        </a:p>
        <a:p>
          <a:endParaRPr lang="en-US" sz="2000" b="1" i="0" u="none">
            <a:solidFill>
              <a:sysClr val="windowText" lastClr="000000"/>
            </a:solidFill>
            <a:latin typeface="Arial Narrow" pitchFamily="34" charset="0"/>
            <a:cs typeface="Mongolian Baiti" pitchFamily="66" charset="0"/>
          </a:endParaRPr>
        </a:p>
        <a:p>
          <a:r>
            <a:rPr lang="en-US" sz="1600" b="1" i="0" u="none">
              <a:solidFill>
                <a:sysClr val="windowText" lastClr="000000"/>
              </a:solidFill>
              <a:latin typeface="Arial Narrow" pitchFamily="34" charset="0"/>
              <a:cs typeface="Mongolian Baiti" pitchFamily="66" charset="0"/>
            </a:rPr>
            <a:t>FUMBLE</a:t>
          </a:r>
          <a:r>
            <a:rPr lang="en-US" sz="1600" b="1" i="0" u="none" baseline="0">
              <a:solidFill>
                <a:sysClr val="windowText" lastClr="000000"/>
              </a:solidFill>
              <a:latin typeface="Arial Narrow" pitchFamily="34" charset="0"/>
              <a:cs typeface="Mongolian Baiti" pitchFamily="66" charset="0"/>
            </a:rPr>
            <a:t> FUMBLE. </a:t>
          </a:r>
          <a:r>
            <a:rPr lang="en-US" sz="1600" b="1" i="0" u="none" baseline="0">
              <a:solidFill>
                <a:srgbClr val="FF0000"/>
              </a:solidFill>
              <a:latin typeface="Arial Narrow" pitchFamily="34" charset="0"/>
              <a:cs typeface="Mongolian Baiti" pitchFamily="66" charset="0"/>
            </a:rPr>
            <a:t>MODIFIED 2021</a:t>
          </a:r>
        </a:p>
        <a:p>
          <a:r>
            <a:rPr lang="en-US" sz="1600" b="1" i="0" u="none" baseline="0">
              <a:solidFill>
                <a:sysClr val="windowText" lastClr="000000"/>
              </a:solidFill>
              <a:latin typeface="Arial Narrow" pitchFamily="34" charset="0"/>
              <a:cs typeface="Mongolian Baiti" pitchFamily="66" charset="0"/>
            </a:rPr>
            <a:t>THE DEFENSE HAS A CHANCE TO STEAL THE BALL CLARIFICATION.</a:t>
          </a:r>
        </a:p>
        <a:p>
          <a:pPr algn="ctr"/>
          <a:r>
            <a:rPr lang="en-US" sz="1600" b="1" i="0" u="none" baseline="0">
              <a:solidFill>
                <a:srgbClr val="FF0000"/>
              </a:solidFill>
              <a:latin typeface="Arial Narrow" pitchFamily="34" charset="0"/>
              <a:cs typeface="Mongolian Baiti" pitchFamily="66" charset="0"/>
            </a:rPr>
            <a:t>ALL RBS WILL HAVE THE POSSIBILTY TO FUMBLE THE BALL EVEN IF LEAGUE RATINGS SAY HE CANNOT FUMBLE.</a:t>
          </a:r>
        </a:p>
        <a:p>
          <a:pPr algn="ctr"/>
          <a:r>
            <a:rPr lang="en-US" sz="1600" b="1" i="0" u="none" baseline="0">
              <a:solidFill>
                <a:srgbClr val="FF0000"/>
              </a:solidFill>
              <a:latin typeface="Arial Narrow" pitchFamily="34" charset="0"/>
              <a:cs typeface="Mongolian Baiti" pitchFamily="66" charset="0"/>
            </a:rPr>
            <a:t>IF A ROLL OF X-1,OR X-2 OCCURS AND THE THE COMBINED TOTAL OF MATCHING DIE EQUAL 5</a:t>
          </a:r>
        </a:p>
        <a:p>
          <a:pPr algn="ctr"/>
          <a:r>
            <a:rPr lang="en-US" sz="1600" b="1" i="0" u="none" baseline="0">
              <a:solidFill>
                <a:srgbClr val="FF0000"/>
              </a:solidFill>
              <a:latin typeface="Arial Narrow" pitchFamily="34" charset="0"/>
              <a:cs typeface="Mongolian Baiti" pitchFamily="66" charset="0"/>
            </a:rPr>
            <a:t>A FUMBLE POSSIBILITY OCCURS. FOLLOW THE DEFENSIVE CHANCE TO STEAL THE BALL PROCEDURE</a:t>
          </a:r>
        </a:p>
        <a:p>
          <a:endParaRPr lang="en-US" sz="1600" b="1" i="0" u="none" baseline="0">
            <a:solidFill>
              <a:sysClr val="windowText" lastClr="000000"/>
            </a:solidFill>
            <a:latin typeface="Arial Narrow" pitchFamily="34" charset="0"/>
            <a:cs typeface="Mongolian Baiti" pitchFamily="66" charset="0"/>
          </a:endParaRPr>
        </a:p>
        <a:p>
          <a:endParaRPr lang="en-US" sz="1600" b="1" i="0" u="none">
            <a:solidFill>
              <a:sysClr val="windowText" lastClr="000000"/>
            </a:solidFill>
            <a:latin typeface="Arial Narrow" pitchFamily="34" charset="0"/>
            <a:cs typeface="Mongolian Baiti" pitchFamily="66" charset="0"/>
          </a:endParaRPr>
        </a:p>
        <a:p>
          <a:r>
            <a:rPr lang="en-US" sz="1600" b="1" i="0" u="none">
              <a:solidFill>
                <a:sysClr val="windowText" lastClr="000000"/>
              </a:solidFill>
              <a:latin typeface="Arial Narrow" pitchFamily="34" charset="0"/>
              <a:cs typeface="Mongolian Baiti" pitchFamily="66" charset="0"/>
            </a:rPr>
            <a:t>PERMISSION TO CHANGE DCARD 4-3 PASS</a:t>
          </a:r>
          <a:r>
            <a:rPr lang="en-US" sz="1600" b="1" i="0" u="none" baseline="0">
              <a:solidFill>
                <a:sysClr val="windowText" lastClr="000000"/>
              </a:solidFill>
              <a:latin typeface="Arial Narrow" pitchFamily="34" charset="0"/>
              <a:cs typeface="Mongolian Baiti" pitchFamily="66" charset="0"/>
            </a:rPr>
            <a:t> RUSH 5 MEN COLUMN TO READ PROPERLY SHOULD SAY 6 INSTEAD OF 5. </a:t>
          </a:r>
          <a:r>
            <a:rPr lang="en-US" sz="1600" b="1" i="0" u="none" baseline="0">
              <a:solidFill>
                <a:srgbClr val="FF0000"/>
              </a:solidFill>
              <a:latin typeface="Arial Narrow" pitchFamily="34" charset="0"/>
              <a:cs typeface="Mongolian Baiti" pitchFamily="66" charset="0"/>
            </a:rPr>
            <a:t> APPROVED AND CHANGED 2021</a:t>
          </a:r>
        </a:p>
        <a:p>
          <a:endParaRPr lang="en-US" sz="1600" b="1" i="0" u="none" baseline="0">
            <a:solidFill>
              <a:sysClr val="windowText" lastClr="000000"/>
            </a:solidFill>
            <a:latin typeface="Arial Narrow" pitchFamily="34" charset="0"/>
            <a:cs typeface="Mongolian Baiti" pitchFamily="66" charset="0"/>
          </a:endParaRPr>
        </a:p>
        <a:p>
          <a:r>
            <a:rPr lang="en-US" sz="1600" b="1" i="0" u="none" baseline="0">
              <a:solidFill>
                <a:sysClr val="windowText" lastClr="000000"/>
              </a:solidFill>
              <a:latin typeface="Arial Narrow" pitchFamily="34" charset="0"/>
              <a:cs typeface="Mongolian Baiti" pitchFamily="66" charset="0"/>
            </a:rPr>
            <a:t>16 GAME SCHEDULE</a:t>
          </a:r>
        </a:p>
        <a:p>
          <a:endParaRPr lang="en-US" sz="1600" b="1" i="0" u="none">
            <a:solidFill>
              <a:sysClr val="windowText" lastClr="000000"/>
            </a:solidFill>
            <a:latin typeface="Arial Narrow" pitchFamily="34" charset="0"/>
            <a:cs typeface="Mongolian Baiti" pitchFamily="66" charset="0"/>
          </a:endParaRPr>
        </a:p>
        <a:p>
          <a:r>
            <a:rPr lang="en-US" sz="1600" b="1" i="0" u="none">
              <a:solidFill>
                <a:sysClr val="windowText" lastClr="000000"/>
              </a:solidFill>
              <a:latin typeface="Arial Narrow" pitchFamily="34" charset="0"/>
              <a:cs typeface="Mongolian Baiti" pitchFamily="66" charset="0"/>
            </a:rPr>
            <a:t>DCARD CHANGES </a:t>
          </a:r>
          <a:r>
            <a:rPr lang="en-US" sz="1600" b="1" i="0" u="none">
              <a:solidFill>
                <a:srgbClr val="FF0000"/>
              </a:solidFill>
              <a:latin typeface="Arial Narrow" pitchFamily="34" charset="0"/>
              <a:cs typeface="Mongolian Baiti" pitchFamily="66" charset="0"/>
            </a:rPr>
            <a:t>MODIFIED 2021</a:t>
          </a:r>
        </a:p>
        <a:p>
          <a:r>
            <a:rPr lang="en-US" sz="1600" b="1" i="0" u="none">
              <a:solidFill>
                <a:sysClr val="windowText" lastClr="000000"/>
              </a:solidFill>
              <a:latin typeface="Arial Narrow" pitchFamily="34" charset="0"/>
              <a:cs typeface="Mongolian Baiti" pitchFamily="66" charset="0"/>
            </a:rPr>
            <a:t>LINE BUCK 3, 1 MAN INCREASE YARDAGE</a:t>
          </a:r>
          <a:r>
            <a:rPr lang="en-US" sz="1600" b="1" i="0" u="none" baseline="0">
              <a:solidFill>
                <a:sysClr val="windowText" lastClr="000000"/>
              </a:solidFill>
              <a:latin typeface="Arial Narrow" pitchFamily="34" charset="0"/>
              <a:cs typeface="Mongolian Baiti" pitchFamily="66" charset="0"/>
            </a:rPr>
            <a:t> TO 4 OR 1</a:t>
          </a:r>
        </a:p>
        <a:p>
          <a:r>
            <a:rPr lang="en-US" sz="1600" b="1" i="0" u="none" baseline="0">
              <a:solidFill>
                <a:sysClr val="windowText" lastClr="000000"/>
              </a:solidFill>
              <a:latin typeface="Arial Narrow" pitchFamily="34" charset="0"/>
              <a:cs typeface="Mongolian Baiti" pitchFamily="66" charset="0"/>
            </a:rPr>
            <a:t>LINE BUCK 3, 2 MAN INCREASE YARDAGE TO 3 OR 0.</a:t>
          </a:r>
        </a:p>
        <a:p>
          <a:endParaRPr lang="en-US" sz="1600" b="1" i="0" u="none" baseline="0">
            <a:solidFill>
              <a:sysClr val="windowText" lastClr="000000"/>
            </a:solidFill>
            <a:latin typeface="Arial Narrow" pitchFamily="34" charset="0"/>
            <a:cs typeface="Mongolian Baiti" pitchFamily="66" charset="0"/>
          </a:endParaRPr>
        </a:p>
        <a:p>
          <a:r>
            <a:rPr lang="en-US" sz="1600" b="1" i="0" u="none">
              <a:solidFill>
                <a:sysClr val="windowText" lastClr="000000"/>
              </a:solidFill>
              <a:latin typeface="Arial Narrow" pitchFamily="34" charset="0"/>
              <a:cs typeface="Mongolian Baiti" pitchFamily="66" charset="0"/>
            </a:rPr>
            <a:t>FLAT PASS 7, ZERO</a:t>
          </a:r>
          <a:r>
            <a:rPr lang="en-US" sz="1600" b="1" i="0" u="none" baseline="0">
              <a:solidFill>
                <a:sysClr val="windowText" lastClr="000000"/>
              </a:solidFill>
              <a:latin typeface="Arial Narrow" pitchFamily="34" charset="0"/>
              <a:cs typeface="Mongolian Baiti" pitchFamily="66" charset="0"/>
            </a:rPr>
            <a:t> MEN = SHORT GAIN.</a:t>
          </a:r>
        </a:p>
        <a:p>
          <a:r>
            <a:rPr lang="en-US" sz="1600" b="1" i="0" u="none" baseline="0">
              <a:solidFill>
                <a:sysClr val="windowText" lastClr="000000"/>
              </a:solidFill>
              <a:latin typeface="Arial Narrow" pitchFamily="34" charset="0"/>
              <a:cs typeface="Mongolian Baiti" pitchFamily="66" charset="0"/>
            </a:rPr>
            <a:t>FLAT PASS 10, WINNERS CHOICE = 3  OR RECEIVER. WINNER OF THE CALL MAKES THE CHOICE.</a:t>
          </a:r>
          <a:endParaRPr lang="en-US" sz="1600" b="1" i="0" u="none">
            <a:solidFill>
              <a:sysClr val="windowText" lastClr="000000"/>
            </a:solidFill>
            <a:latin typeface="Arial Narrow" pitchFamily="34" charset="0"/>
            <a:cs typeface="Mongolian Baiti" pitchFamily="66" charset="0"/>
          </a:endParaRPr>
        </a:p>
      </xdr:txBody>
    </xdr:sp>
    <xdr:clientData/>
  </xdr:twoCellAnchor>
  <xdr:twoCellAnchor>
    <xdr:from>
      <xdr:col>0</xdr:col>
      <xdr:colOff>0</xdr:colOff>
      <xdr:row>64</xdr:row>
      <xdr:rowOff>190832</xdr:rowOff>
    </xdr:from>
    <xdr:to>
      <xdr:col>5</xdr:col>
      <xdr:colOff>23854</xdr:colOff>
      <xdr:row>128</xdr:row>
      <xdr:rowOff>39755</xdr:rowOff>
    </xdr:to>
    <xdr:sp macro="" textlink="">
      <xdr:nvSpPr>
        <xdr:cNvPr id="10" name="TextBox 9">
          <a:extLst>
            <a:ext uri="{FF2B5EF4-FFF2-40B4-BE49-F238E27FC236}">
              <a16:creationId xmlns:a16="http://schemas.microsoft.com/office/drawing/2014/main" id="{00000000-0008-0000-0100-00000A000000}"/>
            </a:ext>
          </a:extLst>
        </xdr:cNvPr>
        <xdr:cNvSpPr txBox="1"/>
      </xdr:nvSpPr>
      <xdr:spPr>
        <a:xfrm>
          <a:off x="0" y="18486783"/>
          <a:ext cx="3474720" cy="13914781"/>
        </a:xfrm>
        <a:prstGeom prst="rect">
          <a:avLst/>
        </a:prstGeom>
        <a:noFill/>
        <a:ln w="381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2800"/>
            <a:t>2022 RULE CHANGES AND CLAIRFICATIONS</a:t>
          </a:r>
        </a:p>
        <a:p>
          <a:r>
            <a:rPr lang="en-US" sz="1600" b="1" i="0" u="none" strike="noStrike">
              <a:solidFill>
                <a:schemeClr val="dk1"/>
              </a:solidFill>
              <a:latin typeface="+mn-lt"/>
              <a:ea typeface="+mn-ea"/>
              <a:cs typeface="+mn-cs"/>
            </a:rPr>
            <a:t>SPECIAL TEAM FUMBLE RECOVERY FOR THE OFFENSE IS 2-7,12 </a:t>
          </a:r>
          <a:endParaRPr lang="en-US" sz="1600" b="1" i="0" u="none" strike="noStrike" baseline="0">
            <a:solidFill>
              <a:schemeClr val="dk1"/>
            </a:solidFill>
            <a:latin typeface="+mn-lt"/>
            <a:ea typeface="+mn-ea"/>
            <a:cs typeface="+mn-cs"/>
          </a:endParaRPr>
        </a:p>
        <a:p>
          <a:r>
            <a:rPr lang="en-US" sz="1600" b="1" i="0" u="none" strike="noStrike" baseline="0">
              <a:solidFill>
                <a:schemeClr val="dk1"/>
              </a:solidFill>
              <a:latin typeface="+mn-lt"/>
              <a:ea typeface="+mn-ea"/>
              <a:cs typeface="+mn-cs"/>
            </a:rPr>
            <a:t>I HAVE SET IN ITS PROPER PLACE.</a:t>
          </a:r>
        </a:p>
        <a:p>
          <a:endParaRPr lang="en-US" sz="1600" b="1" i="0" u="none" strike="noStrike" baseline="0">
            <a:solidFill>
              <a:sysClr val="windowText" lastClr="000000"/>
            </a:solidFill>
            <a:latin typeface="+mn-lt"/>
            <a:ea typeface="+mn-ea"/>
            <a:cs typeface="+mn-cs"/>
          </a:endParaRPr>
        </a:p>
        <a:p>
          <a:r>
            <a:rPr lang="en-US" sz="1600" b="1" i="0" u="none" strike="noStrike" baseline="0">
              <a:solidFill>
                <a:sysClr val="windowText" lastClr="000000"/>
              </a:solidFill>
              <a:latin typeface="+mn-lt"/>
              <a:ea typeface="+mn-ea"/>
              <a:cs typeface="+mn-cs"/>
            </a:rPr>
            <a:t>CHANGING THE NUMBER OF PLAYOFF TEAMS FROM 6 TO 5   YES</a:t>
          </a:r>
        </a:p>
        <a:p>
          <a:r>
            <a:rPr lang="en-US" sz="1600" b="1" i="0" u="none" strike="noStrike" baseline="0">
              <a:solidFill>
                <a:schemeClr val="dk1"/>
              </a:solidFill>
              <a:latin typeface="+mn-lt"/>
              <a:ea typeface="+mn-ea"/>
              <a:cs typeface="+mn-cs"/>
            </a:rPr>
            <a:t>WILD CARD GAME</a:t>
          </a:r>
          <a:endParaRPr lang="en-US" sz="2400" b="1" i="0" u="none" strike="noStrike" baseline="0">
            <a:solidFill>
              <a:sysClr val="windowText" lastClr="000000"/>
            </a:solidFill>
            <a:latin typeface="+mn-lt"/>
            <a:ea typeface="+mn-ea"/>
            <a:cs typeface="+mn-cs"/>
          </a:endParaRPr>
        </a:p>
        <a:p>
          <a:r>
            <a:rPr lang="en-US" sz="1600" b="1" i="0" u="none" strike="noStrike" baseline="0">
              <a:solidFill>
                <a:sysClr val="windowText" lastClr="000000"/>
              </a:solidFill>
              <a:latin typeface="+mn-lt"/>
              <a:ea typeface="+mn-ea"/>
              <a:cs typeface="+mn-cs"/>
            </a:rPr>
            <a:t>4 VS 5 </a:t>
          </a:r>
        </a:p>
        <a:p>
          <a:r>
            <a:rPr lang="en-US" sz="1600" b="1" i="0" u="none" strike="noStrike" baseline="0">
              <a:solidFill>
                <a:sysClr val="windowText" lastClr="000000"/>
              </a:solidFill>
              <a:latin typeface="+mn-lt"/>
              <a:ea typeface="+mn-ea"/>
              <a:cs typeface="+mn-cs"/>
            </a:rPr>
            <a:t>CHILI BOWL</a:t>
          </a:r>
        </a:p>
        <a:p>
          <a:r>
            <a:rPr lang="en-US" sz="1600" b="1" i="0" u="none" strike="noStrike" baseline="0">
              <a:solidFill>
                <a:sysClr val="windowText" lastClr="000000"/>
              </a:solidFill>
              <a:latin typeface="+mn-lt"/>
              <a:ea typeface="+mn-ea"/>
              <a:cs typeface="+mn-cs"/>
            </a:rPr>
            <a:t>1 VS 4 OR 5</a:t>
          </a:r>
        </a:p>
        <a:p>
          <a:r>
            <a:rPr lang="en-US" sz="1600" b="1" i="0" u="none" strike="noStrike" baseline="0">
              <a:solidFill>
                <a:sysClr val="windowText" lastClr="000000"/>
              </a:solidFill>
              <a:latin typeface="+mn-lt"/>
              <a:ea typeface="+mn-ea"/>
              <a:cs typeface="+mn-cs"/>
            </a:rPr>
            <a:t>2 VS 3</a:t>
          </a:r>
        </a:p>
        <a:p>
          <a:r>
            <a:rPr lang="en-US" sz="1600" b="1" i="0" u="none" strike="noStrike" baseline="0">
              <a:solidFill>
                <a:sysClr val="windowText" lastClr="000000"/>
              </a:solidFill>
              <a:latin typeface="+mn-lt"/>
              <a:ea typeface="+mn-ea"/>
              <a:cs typeface="+mn-cs"/>
            </a:rPr>
            <a:t>STRATO BOWL</a:t>
          </a:r>
        </a:p>
        <a:p>
          <a:endParaRPr lang="en-US" sz="1600" b="1" i="0" u="none" strike="noStrike" baseline="0">
            <a:solidFill>
              <a:schemeClr val="dk1"/>
            </a:solidFill>
            <a:latin typeface="+mn-lt"/>
            <a:ea typeface="+mn-ea"/>
            <a:cs typeface="+mn-cs"/>
          </a:endParaRPr>
        </a:p>
        <a:p>
          <a:r>
            <a:rPr lang="en-US" sz="1600" b="1" i="0" u="none" strike="noStrike" baseline="0">
              <a:solidFill>
                <a:sysClr val="windowText" lastClr="000000"/>
              </a:solidFill>
              <a:latin typeface="+mn-lt"/>
              <a:ea typeface="+mn-ea"/>
              <a:cs typeface="+mn-cs"/>
            </a:rPr>
            <a:t>SHOULD SACKS BE 3 TICKS OF THE CLOCK? YES</a:t>
          </a:r>
        </a:p>
        <a:p>
          <a:endParaRPr lang="en-US" sz="1600" b="1" i="0" u="none" strike="noStrike" baseline="0">
            <a:solidFill>
              <a:srgbClr val="FF0000"/>
            </a:solidFill>
            <a:latin typeface="+mn-lt"/>
            <a:ea typeface="+mn-ea"/>
            <a:cs typeface="+mn-cs"/>
          </a:endParaRPr>
        </a:p>
        <a:p>
          <a:r>
            <a:rPr lang="en-US" sz="1400" b="1" baseline="0">
              <a:solidFill>
                <a:sysClr val="windowText" lastClr="000000"/>
              </a:solidFill>
              <a:latin typeface="+mn-lt"/>
              <a:ea typeface="+mn-ea"/>
              <a:cs typeface="+mn-cs"/>
            </a:rPr>
            <a:t> </a:t>
          </a:r>
          <a:r>
            <a:rPr lang="en-US" sz="1400" b="1">
              <a:solidFill>
                <a:srgbClr val="FF0000"/>
              </a:solidFill>
              <a:latin typeface="+mn-lt"/>
              <a:ea typeface="+mn-ea"/>
              <a:cs typeface="+mn-cs"/>
            </a:rPr>
            <a:t>ADDING A THIRD CHIPPER TO THE PASS BLOCK FOR OFFENSE  YES</a:t>
          </a:r>
          <a:endParaRPr lang="en-US" sz="2000">
            <a:solidFill>
              <a:srgbClr val="FF0000"/>
            </a:solidFill>
          </a:endParaRPr>
        </a:p>
        <a:p>
          <a:r>
            <a:rPr lang="en-US" sz="1400" b="1">
              <a:solidFill>
                <a:srgbClr val="FF0000"/>
              </a:solidFill>
              <a:latin typeface="+mn-lt"/>
              <a:ea typeface="+mn-ea"/>
              <a:cs typeface="+mn-cs"/>
            </a:rPr>
            <a:t>ANY</a:t>
          </a:r>
          <a:r>
            <a:rPr lang="en-US" sz="1400" b="1" baseline="0">
              <a:solidFill>
                <a:srgbClr val="FF0000"/>
              </a:solidFill>
              <a:latin typeface="+mn-lt"/>
              <a:ea typeface="+mn-ea"/>
              <a:cs typeface="+mn-cs"/>
            </a:rPr>
            <a:t> RB, BB/TE, FB, HB </a:t>
          </a:r>
          <a:r>
            <a:rPr lang="en-US" sz="1400" b="1">
              <a:solidFill>
                <a:srgbClr val="FF0000"/>
              </a:solidFill>
              <a:latin typeface="+mn-lt"/>
              <a:ea typeface="+mn-ea"/>
              <a:cs typeface="+mn-cs"/>
            </a:rPr>
            <a:t> WHO  HAS A PASS BLOCK RATING</a:t>
          </a:r>
        </a:p>
        <a:p>
          <a:r>
            <a:rPr lang="en-US" sz="1400" b="1">
              <a:solidFill>
                <a:sysClr val="windowText" lastClr="000000"/>
              </a:solidFill>
              <a:latin typeface="+mn-lt"/>
              <a:ea typeface="+mn-ea"/>
              <a:cs typeface="+mn-cs"/>
            </a:rPr>
            <a:t>CAN BE UTILZED AS A CHIPPER ON ANY OFFENSIVE PLAY</a:t>
          </a:r>
          <a:r>
            <a:rPr lang="en-US" sz="1400" b="1" baseline="0">
              <a:solidFill>
                <a:sysClr val="windowText" lastClr="000000"/>
              </a:solidFill>
              <a:latin typeface="+mn-lt"/>
              <a:ea typeface="+mn-ea"/>
              <a:cs typeface="+mn-cs"/>
            </a:rPr>
            <a:t> OR SET FROM THE OFFFENSIVE BACKFIELD </a:t>
          </a:r>
        </a:p>
        <a:p>
          <a:r>
            <a:rPr lang="en-US" sz="1400" b="1" baseline="0">
              <a:solidFill>
                <a:srgbClr val="FF0000"/>
              </a:solidFill>
              <a:latin typeface="+mn-lt"/>
              <a:ea typeface="+mn-ea"/>
              <a:cs typeface="+mn-cs"/>
            </a:rPr>
            <a:t>NOT THE LINE OF SCRIMMAGE,</a:t>
          </a:r>
          <a:r>
            <a:rPr lang="en-US" sz="2000" b="0" baseline="0">
              <a:solidFill>
                <a:srgbClr val="FF0000"/>
              </a:solidFill>
              <a:latin typeface="+mn-lt"/>
              <a:ea typeface="+mn-ea"/>
              <a:cs typeface="+mn-cs"/>
            </a:rPr>
            <a:t> </a:t>
          </a:r>
          <a:r>
            <a:rPr lang="en-US" sz="1400" b="1">
              <a:solidFill>
                <a:sysClr val="windowText" lastClr="000000"/>
              </a:solidFill>
              <a:latin typeface="+mn-lt"/>
              <a:ea typeface="+mn-ea"/>
              <a:cs typeface="+mn-cs"/>
            </a:rPr>
            <a:t>AND AS LONG AS HE MARKED AS A CHIPPER</a:t>
          </a:r>
          <a:r>
            <a:rPr lang="en-US" sz="1400" b="1" baseline="0">
              <a:solidFill>
                <a:sysClr val="windowText" lastClr="000000"/>
              </a:solidFill>
              <a:latin typeface="+mn-lt"/>
              <a:ea typeface="+mn-ea"/>
              <a:cs typeface="+mn-cs"/>
            </a:rPr>
            <a:t> ON THAT PLAY.</a:t>
          </a:r>
        </a:p>
        <a:p>
          <a:endParaRPr lang="en-US" sz="1400" b="1" baseline="0">
            <a:solidFill>
              <a:srgbClr val="FF0000"/>
            </a:solidFill>
            <a:latin typeface="+mn-lt"/>
            <a:ea typeface="+mn-ea"/>
            <a:cs typeface="+mn-cs"/>
          </a:endParaRPr>
        </a:p>
        <a:p>
          <a:r>
            <a:rPr lang="en-US" sz="1400" b="1" baseline="0">
              <a:solidFill>
                <a:srgbClr val="FF0000"/>
              </a:solidFill>
              <a:latin typeface="+mn-lt"/>
              <a:ea typeface="+mn-ea"/>
              <a:cs typeface="+mn-cs"/>
            </a:rPr>
            <a:t>SPORTMANSHIP AND GAMES </a:t>
          </a:r>
        </a:p>
        <a:p>
          <a:r>
            <a:rPr lang="en-US" sz="1400" b="1" baseline="0">
              <a:solidFill>
                <a:srgbClr val="FF0000"/>
              </a:solidFill>
              <a:latin typeface="+mn-lt"/>
              <a:ea typeface="+mn-ea"/>
              <a:cs typeface="+mn-cs"/>
            </a:rPr>
            <a:t>WE MUST REMEMBER, EVEN DURING THE TOUGH GAMES </a:t>
          </a:r>
        </a:p>
        <a:p>
          <a:r>
            <a:rPr lang="en-US" sz="1400" b="1" baseline="0">
              <a:solidFill>
                <a:srgbClr val="FF0000"/>
              </a:solidFill>
              <a:latin typeface="+mn-lt"/>
              <a:ea typeface="+mn-ea"/>
              <a:cs typeface="+mn-cs"/>
            </a:rPr>
            <a:t>TO PLAY FAIRLY AND CALMLY AND RESPECTFULLY.</a:t>
          </a:r>
        </a:p>
        <a:p>
          <a:r>
            <a:rPr lang="en-US" sz="1400" b="1" baseline="0">
              <a:solidFill>
                <a:srgbClr val="FF0000"/>
              </a:solidFill>
              <a:latin typeface="+mn-lt"/>
              <a:ea typeface="+mn-ea"/>
              <a:cs typeface="+mn-cs"/>
            </a:rPr>
            <a:t>IT CAN BE VERY DIFFICULT IN TIGHT GAMES TO KEEP OUR EMOTIONS IN CHECK.</a:t>
          </a:r>
        </a:p>
        <a:p>
          <a:r>
            <a:rPr lang="en-US" sz="1400" b="1" baseline="0">
              <a:solidFill>
                <a:srgbClr val="FF0000"/>
              </a:solidFill>
              <a:latin typeface="+mn-lt"/>
              <a:ea typeface="+mn-ea"/>
              <a:cs typeface="+mn-cs"/>
            </a:rPr>
            <a:t>NONE THE LESS, YELLING, ARGUING IS NOT THE WAY TO PLAY THE GAME.</a:t>
          </a:r>
        </a:p>
        <a:p>
          <a:r>
            <a:rPr lang="en-US" sz="1400" b="1" baseline="0">
              <a:solidFill>
                <a:srgbClr val="FF0000"/>
              </a:solidFill>
              <a:latin typeface="+mn-lt"/>
              <a:ea typeface="+mn-ea"/>
              <a:cs typeface="+mn-cs"/>
            </a:rPr>
            <a:t>THE RULES ARE COMPLICATED. IF YOU REACH A RULE THAT NEEDS EXPLAINING</a:t>
          </a:r>
        </a:p>
        <a:p>
          <a:r>
            <a:rPr lang="en-US" sz="1400" b="1" baseline="0">
              <a:solidFill>
                <a:srgbClr val="FF0000"/>
              </a:solidFill>
              <a:latin typeface="+mn-lt"/>
              <a:ea typeface="+mn-ea"/>
              <a:cs typeface="+mn-cs"/>
            </a:rPr>
            <a:t>YOU ARE REQUESTED TO SEEK CLARIFICATION NOT ARGUMENT.</a:t>
          </a:r>
          <a:endParaRPr lang="en-US" sz="2000">
            <a:solidFill>
              <a:srgbClr val="FF0000"/>
            </a:solidFill>
          </a:endParaRPr>
        </a:p>
        <a:p>
          <a:endParaRPr lang="en-US" sz="1600" b="1" i="0" u="none" strike="noStrike" baseline="0">
            <a:solidFill>
              <a:schemeClr val="dk1"/>
            </a:solidFill>
            <a:latin typeface="+mn-lt"/>
            <a:ea typeface="+mn-ea"/>
            <a:cs typeface="+mn-cs"/>
          </a:endParaRPr>
        </a:p>
        <a:p>
          <a:r>
            <a:rPr lang="en-US" sz="1600" b="1" i="0" u="none" strike="noStrike" baseline="0">
              <a:solidFill>
                <a:srgbClr val="FF0000"/>
              </a:solidFill>
              <a:latin typeface="+mn-lt"/>
              <a:ea typeface="+mn-ea"/>
              <a:cs typeface="+mn-cs"/>
            </a:rPr>
            <a:t>UNIFORMS </a:t>
          </a:r>
          <a:r>
            <a:rPr lang="en-US" sz="1600" b="1" i="0" u="none" strike="noStrike" baseline="0">
              <a:solidFill>
                <a:schemeClr val="dk1"/>
              </a:solidFill>
              <a:latin typeface="+mn-lt"/>
              <a:ea typeface="+mn-ea"/>
              <a:cs typeface="+mn-cs"/>
            </a:rPr>
            <a:t>MUST BE MARKED IN AWAY THAT THE OPPOSING COACH CAN EASILY TELL</a:t>
          </a:r>
        </a:p>
        <a:p>
          <a:r>
            <a:rPr lang="en-US" sz="1600" b="1" i="0" u="none" strike="noStrike" baseline="0">
              <a:solidFill>
                <a:schemeClr val="dk1"/>
              </a:solidFill>
              <a:latin typeface="+mn-lt"/>
              <a:ea typeface="+mn-ea"/>
              <a:cs typeface="+mn-cs"/>
            </a:rPr>
            <a:t>WHAT POSITON THEY  PLAY AND WHAT THEIR RATING IS.</a:t>
          </a:r>
        </a:p>
        <a:p>
          <a:r>
            <a:rPr lang="en-US" sz="1600" b="1" i="0" u="none" strike="noStrike" baseline="0">
              <a:solidFill>
                <a:schemeClr val="dk1"/>
              </a:solidFill>
              <a:latin typeface="+mn-lt"/>
              <a:ea typeface="+mn-ea"/>
              <a:cs typeface="+mn-cs"/>
            </a:rPr>
            <a:t>THERE IS NO EXCEPTION TO THIS.</a:t>
          </a:r>
        </a:p>
        <a:p>
          <a:r>
            <a:rPr lang="en-US" sz="1600" b="1" i="0" u="sng" strike="noStrike" baseline="0">
              <a:solidFill>
                <a:srgbClr val="FF0000"/>
              </a:solidFill>
              <a:latin typeface="+mn-lt"/>
              <a:ea typeface="+mn-ea"/>
              <a:cs typeface="+mn-cs"/>
            </a:rPr>
            <a:t>FACING THE OFFENSIVE TEAM</a:t>
          </a:r>
        </a:p>
        <a:p>
          <a:r>
            <a:rPr lang="en-US" sz="1600" b="1" i="0" u="none" strike="noStrike" baseline="0">
              <a:solidFill>
                <a:srgbClr val="FF0000"/>
              </a:solidFill>
              <a:latin typeface="+mn-lt"/>
              <a:ea typeface="+mn-ea"/>
              <a:cs typeface="+mn-cs"/>
            </a:rPr>
            <a:t>FAR LEFT= PASS RUSH RATING AND ASTERISK RATING</a:t>
          </a:r>
        </a:p>
        <a:p>
          <a:r>
            <a:rPr lang="en-US" sz="1600" b="1" i="0" u="none" strike="noStrike" baseline="0">
              <a:solidFill>
                <a:srgbClr val="FF0000"/>
              </a:solidFill>
              <a:latin typeface="+mn-lt"/>
              <a:ea typeface="+mn-ea"/>
              <a:cs typeface="+mn-cs"/>
            </a:rPr>
            <a:t>MIDDLE= PASS DEFENSE RATING</a:t>
          </a:r>
        </a:p>
        <a:p>
          <a:r>
            <a:rPr lang="en-US" sz="1600" b="1" i="0" u="none" strike="noStrike" baseline="0">
              <a:solidFill>
                <a:srgbClr val="FF0000"/>
              </a:solidFill>
              <a:latin typeface="+mn-lt"/>
              <a:ea typeface="+mn-ea"/>
              <a:cs typeface="+mn-cs"/>
            </a:rPr>
            <a:t>FAR RIGHT = RUN DEFENSE RATING </a:t>
          </a:r>
        </a:p>
        <a:p>
          <a:endParaRPr lang="en-US" sz="1600" b="1" i="0" u="none" strike="noStrike" baseline="0">
            <a:solidFill>
              <a:schemeClr val="dk1"/>
            </a:solidFill>
            <a:latin typeface="+mn-lt"/>
            <a:ea typeface="+mn-ea"/>
            <a:cs typeface="+mn-cs"/>
          </a:endParaRPr>
        </a:p>
        <a:p>
          <a:r>
            <a:rPr lang="en-US" sz="1600" b="1" i="0" u="none" strike="noStrike" baseline="0">
              <a:solidFill>
                <a:schemeClr val="dk1"/>
              </a:solidFill>
              <a:latin typeface="+mn-lt"/>
              <a:ea typeface="+mn-ea"/>
              <a:cs typeface="+mn-cs"/>
            </a:rPr>
            <a:t>BAD PLAYS. </a:t>
          </a:r>
        </a:p>
        <a:p>
          <a:r>
            <a:rPr lang="en-US" sz="1600" b="1" i="0" u="none" strike="noStrike" baseline="0">
              <a:solidFill>
                <a:schemeClr val="dk1"/>
              </a:solidFill>
              <a:latin typeface="+mn-lt"/>
              <a:ea typeface="+mn-ea"/>
              <a:cs typeface="+mn-cs"/>
            </a:rPr>
            <a:t>WE ADOPTED A RULING FOR THIS. IF IT IS NOTICED.</a:t>
          </a:r>
        </a:p>
        <a:p>
          <a:r>
            <a:rPr lang="en-US" sz="1600" b="1" i="0" u="none" strike="noStrike" baseline="0">
              <a:solidFill>
                <a:schemeClr val="dk1"/>
              </a:solidFill>
              <a:latin typeface="+mn-lt"/>
              <a:ea typeface="+mn-ea"/>
              <a:cs typeface="+mn-cs"/>
            </a:rPr>
            <a:t> (ILLEGAL FORMATION, WRONG PLAYERS IN THE GAME, ETC)</a:t>
          </a:r>
        </a:p>
        <a:p>
          <a:r>
            <a:rPr lang="en-US" sz="1600" b="1" i="0" u="none" strike="noStrike" baseline="0">
              <a:solidFill>
                <a:schemeClr val="dk1"/>
              </a:solidFill>
              <a:latin typeface="+mn-lt"/>
              <a:ea typeface="+mn-ea"/>
              <a:cs typeface="+mn-cs"/>
            </a:rPr>
            <a:t>A BAD PLAY, THE </a:t>
          </a:r>
          <a:r>
            <a:rPr lang="en-US" sz="1600" b="1" i="0" u="none" strike="noStrike" baseline="0">
              <a:solidFill>
                <a:srgbClr val="FF0000"/>
              </a:solidFill>
              <a:latin typeface="+mn-lt"/>
              <a:ea typeface="+mn-ea"/>
              <a:cs typeface="+mn-cs"/>
            </a:rPr>
            <a:t>OFFENDER</a:t>
          </a:r>
          <a:r>
            <a:rPr lang="en-US" sz="1600" b="1" i="0" u="none" strike="noStrike" baseline="0">
              <a:solidFill>
                <a:schemeClr val="dk1"/>
              </a:solidFill>
              <a:latin typeface="+mn-lt"/>
              <a:ea typeface="+mn-ea"/>
              <a:cs typeface="+mn-cs"/>
            </a:rPr>
            <a:t> MUST EITHER CALL A TIME OUT OR TAKE A LOSS OF DOWN TO REMEDY THE SITUATION.  </a:t>
          </a:r>
        </a:p>
        <a:p>
          <a:r>
            <a:rPr lang="en-US" sz="1600" b="1" i="0" u="none" strike="noStrike" baseline="0">
              <a:solidFill>
                <a:schemeClr val="dk1"/>
              </a:solidFill>
              <a:latin typeface="+mn-lt"/>
              <a:ea typeface="+mn-ea"/>
              <a:cs typeface="+mn-cs"/>
            </a:rPr>
            <a:t>THIS CAN BE IGNORED IF THE THE OTHER COACH AGREES TO IT.</a:t>
          </a:r>
        </a:p>
        <a:p>
          <a:endParaRPr lang="en-US" sz="1600" b="1" i="0" u="none" strike="noStrike" baseline="0">
            <a:solidFill>
              <a:schemeClr val="dk1"/>
            </a:solidFill>
            <a:latin typeface="+mn-lt"/>
            <a:ea typeface="+mn-ea"/>
            <a:cs typeface="+mn-cs"/>
          </a:endParaRPr>
        </a:p>
        <a:p>
          <a:r>
            <a:rPr lang="en-US" sz="1600" b="1" i="0" u="none" strike="noStrike" baseline="0">
              <a:solidFill>
                <a:schemeClr val="dk1"/>
              </a:solidFill>
              <a:latin typeface="+mn-lt"/>
              <a:ea typeface="+mn-ea"/>
              <a:cs typeface="+mn-cs"/>
            </a:rPr>
            <a:t>RE-DOING THE D-CARD? TO BE SUBMITTED.</a:t>
          </a:r>
        </a:p>
        <a:p>
          <a:endParaRPr lang="en-US" sz="1600" b="1" i="0" u="none" strike="noStrike" baseline="0">
            <a:solidFill>
              <a:schemeClr val="dk1"/>
            </a:solidFill>
            <a:latin typeface="+mn-lt"/>
            <a:ea typeface="+mn-ea"/>
            <a:cs typeface="+mn-cs"/>
          </a:endParaRPr>
        </a:p>
        <a:p>
          <a:r>
            <a:rPr lang="en-US" sz="1600" b="1"/>
            <a:t>TE/BB RULE RE-CLAIRIFIED</a:t>
          </a:r>
          <a:r>
            <a:rPr lang="en-US" sz="1600"/>
            <a:t>.</a:t>
          </a:r>
        </a:p>
        <a:p>
          <a:r>
            <a:rPr lang="en-US" sz="1600">
              <a:solidFill>
                <a:srgbClr val="FF0000"/>
              </a:solidFill>
            </a:rPr>
            <a:t>WHEN PLAYING 3B, 1TE, 1SE OR 3B</a:t>
          </a:r>
          <a:r>
            <a:rPr lang="en-US" sz="1600" baseline="0">
              <a:solidFill>
                <a:srgbClr val="FF0000"/>
              </a:solidFill>
            </a:rPr>
            <a:t> </a:t>
          </a:r>
          <a:r>
            <a:rPr lang="en-US" sz="1600">
              <a:solidFill>
                <a:srgbClr val="FF0000"/>
              </a:solidFill>
            </a:rPr>
            <a:t>2TES SETS, WITH A BB/TE IN THE FB SPOT....IF YOU ALSO USE A FULLBACK HE MUST PLAY FROM THE FLANKER SPOT.</a:t>
          </a:r>
        </a:p>
        <a:p>
          <a:endParaRPr lang="en-US" sz="1600"/>
        </a:p>
        <a:p>
          <a:r>
            <a:rPr lang="en-US" sz="1600" b="1">
              <a:solidFill>
                <a:sysClr val="windowText" lastClr="000000"/>
              </a:solidFill>
            </a:rPr>
            <a:t>INJURIES</a:t>
          </a:r>
          <a:r>
            <a:rPr lang="en-US" sz="1600">
              <a:solidFill>
                <a:srgbClr val="FF0000"/>
              </a:solidFill>
            </a:rPr>
            <a:t>:</a:t>
          </a:r>
          <a:r>
            <a:rPr lang="en-US" sz="1600" baseline="0">
              <a:solidFill>
                <a:srgbClr val="FF0000"/>
              </a:solidFill>
            </a:rPr>
            <a:t> ADD 17 TO THE 16 GAME INJURY CHART</a:t>
          </a:r>
        </a:p>
        <a:p>
          <a:r>
            <a:rPr lang="en-US" sz="1600" baseline="0">
              <a:solidFill>
                <a:srgbClr val="FF0000"/>
              </a:solidFill>
            </a:rPr>
            <a:t> </a:t>
          </a:r>
          <a:endParaRPr lang="en-US" sz="1100" b="1" i="0" u="none" strike="noStrike">
            <a:solidFill>
              <a:schemeClr val="dk1"/>
            </a:solidFill>
            <a:latin typeface="+mn-lt"/>
            <a:ea typeface="+mn-ea"/>
            <a:cs typeface="+mn-cs"/>
          </a:endParaRPr>
        </a:p>
        <a:p>
          <a:r>
            <a:rPr lang="en-US" sz="1400" b="1" i="0" u="none" strike="noStrike">
              <a:solidFill>
                <a:sysClr val="windowText" lastClr="000000"/>
              </a:solidFill>
              <a:latin typeface="+mn-lt"/>
              <a:ea typeface="+mn-ea"/>
              <a:cs typeface="+mn-cs"/>
            </a:rPr>
            <a:t>INJURIES TO SAFETIES</a:t>
          </a:r>
        </a:p>
        <a:p>
          <a:r>
            <a:rPr lang="en-US" sz="1400" b="1" i="0" u="none" strike="noStrike">
              <a:solidFill>
                <a:srgbClr val="FF0000"/>
              </a:solidFill>
              <a:latin typeface="+mn-lt"/>
              <a:ea typeface="+mn-ea"/>
              <a:cs typeface="+mn-cs"/>
            </a:rPr>
            <a:t>IF I hurt my SS and I replace him with a FS </a:t>
          </a:r>
          <a:r>
            <a:rPr lang="en-US" sz="2000">
              <a:solidFill>
                <a:srgbClr val="FF0000"/>
              </a:solidFill>
            </a:rPr>
            <a:t> </a:t>
          </a:r>
          <a:r>
            <a:rPr lang="en-US" sz="1400" b="1" i="0" u="none" strike="noStrike">
              <a:solidFill>
                <a:srgbClr val="FF0000"/>
              </a:solidFill>
              <a:latin typeface="+mn-lt"/>
              <a:ea typeface="+mn-ea"/>
              <a:cs typeface="+mn-cs"/>
            </a:rPr>
            <a:t>or vice versa - the RATINGS</a:t>
          </a:r>
          <a:r>
            <a:rPr lang="en-US" sz="1400" b="1" i="0" u="none" strike="noStrike" baseline="0">
              <a:solidFill>
                <a:srgbClr val="FF0000"/>
              </a:solidFill>
              <a:latin typeface="+mn-lt"/>
              <a:ea typeface="+mn-ea"/>
              <a:cs typeface="+mn-cs"/>
            </a:rPr>
            <a:t> DO NOT CHANGE</a:t>
          </a:r>
          <a:endParaRPr lang="en-US" sz="2000">
            <a:solidFill>
              <a:srgbClr val="FF0000"/>
            </a:solidFill>
          </a:endParaRPr>
        </a:p>
        <a:p>
          <a:endParaRPr lang="en-US" sz="1600" b="1" baseline="0">
            <a:solidFill>
              <a:sysClr val="windowText" lastClr="000000"/>
            </a:solidFill>
          </a:endParaRPr>
        </a:p>
        <a:p>
          <a:r>
            <a:rPr lang="en-US" sz="1100" b="1" i="0" u="none" strike="noStrike">
              <a:solidFill>
                <a:srgbClr val="FF0000"/>
              </a:solidFill>
              <a:effectLst/>
              <a:latin typeface="+mn-lt"/>
              <a:ea typeface="+mn-ea"/>
              <a:cs typeface="+mn-cs"/>
            </a:rPr>
            <a:t>BB VS ASTERISK ****</a:t>
          </a:r>
          <a:r>
            <a:rPr lang="en-US" sz="1600" b="1">
              <a:solidFill>
                <a:srgbClr val="FF0000"/>
              </a:solidFill>
            </a:rPr>
            <a:t> </a:t>
          </a:r>
          <a:r>
            <a:rPr lang="en-US" sz="1100" b="1" i="0" u="none" strike="noStrike">
              <a:solidFill>
                <a:srgbClr val="FF0000"/>
              </a:solidFill>
              <a:effectLst/>
              <a:latin typeface="+mn-lt"/>
              <a:ea typeface="+mn-ea"/>
              <a:cs typeface="+mn-cs"/>
            </a:rPr>
            <a:t>ADDED SEPTEMBER 28 2022</a:t>
          </a:r>
          <a:r>
            <a:rPr lang="en-US" sz="1600" b="1">
              <a:solidFill>
                <a:srgbClr val="FF0000"/>
              </a:solidFill>
            </a:rPr>
            <a:t> </a:t>
          </a:r>
        </a:p>
        <a:p>
          <a:r>
            <a:rPr lang="en-US" sz="1100" b="1" i="0" u="sng" strike="noStrike">
              <a:solidFill>
                <a:srgbClr val="FF0000"/>
              </a:solidFill>
              <a:effectLst/>
              <a:latin typeface="+mn-lt"/>
              <a:ea typeface="+mn-ea"/>
              <a:cs typeface="+mn-cs"/>
            </a:rPr>
            <a:t>IN ANY FORMATION ANY BACK ASSIGNED TO CHIP OR WHO IS THE INTENDED RECEIVER OF A SHORT OR LONG PASS</a:t>
          </a:r>
          <a:r>
            <a:rPr lang="en-US" sz="1600" b="1">
              <a:solidFill>
                <a:srgbClr val="FF0000"/>
              </a:solidFill>
            </a:rPr>
            <a:t> </a:t>
          </a:r>
          <a:r>
            <a:rPr lang="en-US" sz="1100" b="1" i="0" u="sng" strike="noStrike">
              <a:solidFill>
                <a:srgbClr val="FF0000"/>
              </a:solidFill>
              <a:effectLst/>
              <a:latin typeface="+mn-lt"/>
              <a:ea typeface="+mn-ea"/>
              <a:cs typeface="+mn-cs"/>
            </a:rPr>
            <a:t>CANNOT BLOCK THE ASTERISK BLITZER.</a:t>
          </a:r>
          <a:r>
            <a:rPr lang="en-US" sz="1600" b="1">
              <a:solidFill>
                <a:srgbClr val="FF0000"/>
              </a:solidFill>
            </a:rPr>
            <a:t> </a:t>
          </a:r>
        </a:p>
        <a:p>
          <a:r>
            <a:rPr lang="en-US" sz="1100" b="1" i="0" u="sng" strike="noStrike">
              <a:solidFill>
                <a:srgbClr val="FF0000"/>
              </a:solidFill>
              <a:effectLst/>
              <a:latin typeface="+mn-lt"/>
              <a:ea typeface="+mn-ea"/>
              <a:cs typeface="+mn-cs"/>
            </a:rPr>
            <a:t>IN ANY FORMATION ANY BACK WHO IS NOT ASSIGNED </a:t>
          </a:r>
          <a:r>
            <a:rPr lang="en-US" sz="1100" b="1" i="0" u="none" strike="noStrike">
              <a:solidFill>
                <a:srgbClr val="FF0000"/>
              </a:solidFill>
              <a:effectLst/>
              <a:latin typeface="+mn-lt"/>
              <a:ea typeface="+mn-ea"/>
              <a:cs typeface="+mn-cs"/>
            </a:rPr>
            <a:t>TO CHIP AND WHO IS NOT THE INTENDED RECEIVER IS </a:t>
          </a:r>
          <a:r>
            <a:rPr lang="en-US" sz="1600" b="1">
              <a:solidFill>
                <a:srgbClr val="FF0000"/>
              </a:solidFill>
            </a:rPr>
            <a:t> </a:t>
          </a:r>
          <a:r>
            <a:rPr lang="en-US" sz="1100" b="1" i="0" u="none" strike="noStrike">
              <a:solidFill>
                <a:srgbClr val="FF0000"/>
              </a:solidFill>
              <a:effectLst/>
              <a:latin typeface="+mn-lt"/>
              <a:ea typeface="+mn-ea"/>
              <a:cs typeface="+mn-cs"/>
            </a:rPr>
            <a:t>( CONSIDERED "</a:t>
          </a:r>
          <a:r>
            <a:rPr lang="en-US" sz="1100" b="1" i="0" u="sng" strike="noStrike">
              <a:solidFill>
                <a:srgbClr val="FF0000"/>
              </a:solidFill>
              <a:effectLst/>
              <a:latin typeface="+mn-lt"/>
              <a:ea typeface="+mn-ea"/>
              <a:cs typeface="+mn-cs"/>
            </a:rPr>
            <a:t>FREE</a:t>
          </a:r>
          <a:r>
            <a:rPr lang="en-US" sz="1100" b="1" i="0" u="none" strike="noStrike">
              <a:solidFill>
                <a:srgbClr val="FF0000"/>
              </a:solidFill>
              <a:effectLst/>
              <a:latin typeface="+mn-lt"/>
              <a:ea typeface="+mn-ea"/>
              <a:cs typeface="+mn-cs"/>
            </a:rPr>
            <a:t>" ) </a:t>
          </a:r>
          <a:r>
            <a:rPr lang="en-US" sz="1100" b="1" i="0" u="sng" strike="noStrike">
              <a:solidFill>
                <a:srgbClr val="FF0000"/>
              </a:solidFill>
              <a:effectLst/>
              <a:latin typeface="+mn-lt"/>
              <a:ea typeface="+mn-ea"/>
              <a:cs typeface="+mn-cs"/>
            </a:rPr>
            <a:t>AND MAY BLOCK</a:t>
          </a:r>
          <a:r>
            <a:rPr lang="en-US" sz="1100" b="1" i="0" u="none" strike="noStrike">
              <a:solidFill>
                <a:srgbClr val="FF0000"/>
              </a:solidFill>
              <a:effectLst/>
              <a:latin typeface="+mn-lt"/>
              <a:ea typeface="+mn-ea"/>
              <a:cs typeface="+mn-cs"/>
            </a:rPr>
            <a:t> THE ASTERISK BLITZER.</a:t>
          </a:r>
          <a:r>
            <a:rPr lang="en-US" sz="1600" b="1">
              <a:solidFill>
                <a:srgbClr val="FF0000"/>
              </a:solidFill>
            </a:rPr>
            <a:t> </a:t>
          </a:r>
        </a:p>
        <a:p>
          <a:r>
            <a:rPr lang="en-US" sz="1100" b="1" i="0" u="none" strike="noStrike">
              <a:solidFill>
                <a:srgbClr val="FF0000"/>
              </a:solidFill>
              <a:effectLst/>
              <a:latin typeface="+mn-lt"/>
              <a:ea typeface="+mn-ea"/>
              <a:cs typeface="+mn-cs"/>
            </a:rPr>
            <a:t>IF THERE IS NO "</a:t>
          </a:r>
          <a:r>
            <a:rPr lang="en-US" sz="1100" b="1" i="0" u="sng" strike="noStrike">
              <a:solidFill>
                <a:srgbClr val="FF0000"/>
              </a:solidFill>
              <a:effectLst/>
              <a:latin typeface="+mn-lt"/>
              <a:ea typeface="+mn-ea"/>
              <a:cs typeface="+mn-cs"/>
            </a:rPr>
            <a:t>FREE</a:t>
          </a:r>
          <a:r>
            <a:rPr lang="en-US" sz="1100" b="1" i="0" u="none" strike="noStrike">
              <a:solidFill>
                <a:srgbClr val="FF0000"/>
              </a:solidFill>
              <a:effectLst/>
              <a:latin typeface="+mn-lt"/>
              <a:ea typeface="+mn-ea"/>
              <a:cs typeface="+mn-cs"/>
            </a:rPr>
            <a:t>" BACK IN THE FORMATION</a:t>
          </a:r>
          <a:r>
            <a:rPr lang="en-US" sz="1600" b="1">
              <a:solidFill>
                <a:srgbClr val="FF0000"/>
              </a:solidFill>
            </a:rPr>
            <a:t> </a:t>
          </a:r>
          <a:r>
            <a:rPr lang="en-US" sz="1100" b="1" i="0" u="none" strike="noStrike">
              <a:solidFill>
                <a:srgbClr val="FF0000"/>
              </a:solidFill>
              <a:effectLst/>
              <a:latin typeface="+mn-lt"/>
              <a:ea typeface="+mn-ea"/>
              <a:cs typeface="+mn-cs"/>
            </a:rPr>
            <a:t>ASSUME THE ASTERISK TO BE BLOCKED BY A ZERO, AND CHECK THE PASS RUSH CHART FOR THE SACK.</a:t>
          </a:r>
          <a:r>
            <a:rPr lang="en-US" sz="1600" b="1">
              <a:solidFill>
                <a:srgbClr val="FF0000"/>
              </a:solidFill>
            </a:rPr>
            <a:t> </a:t>
          </a:r>
          <a:r>
            <a:rPr lang="en-US" sz="1100" b="1" i="0" u="none" strike="noStrike">
              <a:solidFill>
                <a:srgbClr val="FF0000"/>
              </a:solidFill>
              <a:effectLst/>
              <a:latin typeface="+mn-lt"/>
              <a:ea typeface="+mn-ea"/>
              <a:cs typeface="+mn-cs"/>
            </a:rPr>
            <a:t>FOLLOW NORMAL PROCEDURE.</a:t>
          </a:r>
          <a:r>
            <a:rPr lang="en-US" sz="1600" b="1">
              <a:solidFill>
                <a:srgbClr val="FF0000"/>
              </a:solidFill>
            </a:rPr>
            <a:t> </a:t>
          </a:r>
        </a:p>
        <a:p>
          <a:endParaRPr lang="en-US" sz="1600" b="1">
            <a:solidFill>
              <a:sysClr val="windowText" lastClr="000000"/>
            </a:solidFill>
          </a:endParaRPr>
        </a:p>
      </xdr:txBody>
    </xdr:sp>
    <xdr:clientData/>
  </xdr:twoCellAnchor>
  <xdr:twoCellAnchor>
    <xdr:from>
      <xdr:col>0</xdr:col>
      <xdr:colOff>0</xdr:colOff>
      <xdr:row>131</xdr:row>
      <xdr:rowOff>0</xdr:rowOff>
    </xdr:from>
    <xdr:to>
      <xdr:col>6</xdr:col>
      <xdr:colOff>131860</xdr:colOff>
      <xdr:row>212</xdr:row>
      <xdr:rowOff>174267</xdr:rowOff>
    </xdr:to>
    <xdr:sp macro="" textlink="">
      <xdr:nvSpPr>
        <xdr:cNvPr id="11" name="TextBox 10">
          <a:extLst>
            <a:ext uri="{FF2B5EF4-FFF2-40B4-BE49-F238E27FC236}">
              <a16:creationId xmlns:a16="http://schemas.microsoft.com/office/drawing/2014/main" id="{C9CE5CAA-FB1E-4538-B7F4-102F90564019}"/>
            </a:ext>
          </a:extLst>
        </xdr:cNvPr>
        <xdr:cNvSpPr txBox="1"/>
      </xdr:nvSpPr>
      <xdr:spPr>
        <a:xfrm>
          <a:off x="0" y="32958157"/>
          <a:ext cx="4115463" cy="16275658"/>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2800" b="1">
              <a:solidFill>
                <a:schemeClr val="dk1"/>
              </a:solidFill>
              <a:latin typeface="+mn-lt"/>
              <a:ea typeface="+mn-ea"/>
              <a:cs typeface="+mn-cs"/>
            </a:rPr>
            <a:t>RULE CHANGES FOR</a:t>
          </a:r>
          <a:r>
            <a:rPr lang="en-US" sz="2800" b="1" baseline="0">
              <a:solidFill>
                <a:schemeClr val="dk1"/>
              </a:solidFill>
              <a:latin typeface="+mn-lt"/>
              <a:ea typeface="+mn-ea"/>
              <a:cs typeface="+mn-cs"/>
            </a:rPr>
            <a:t> </a:t>
          </a:r>
          <a:r>
            <a:rPr lang="en-US" sz="2800" b="1">
              <a:solidFill>
                <a:schemeClr val="dk1"/>
              </a:solidFill>
              <a:latin typeface="+mn-lt"/>
              <a:ea typeface="+mn-ea"/>
              <a:cs typeface="+mn-cs"/>
            </a:rPr>
            <a:t>2019</a:t>
          </a:r>
        </a:p>
        <a:p>
          <a:r>
            <a:rPr lang="en-US" sz="1100" b="1" i="1" u="sng">
              <a:solidFill>
                <a:schemeClr val="dk1"/>
              </a:solidFill>
              <a:latin typeface="+mn-lt"/>
              <a:ea typeface="+mn-ea"/>
              <a:cs typeface="+mn-cs"/>
            </a:rPr>
            <a:t>INSIDE LB STACK </a:t>
          </a:r>
          <a:r>
            <a:rPr lang="en-US" sz="1100" b="1" i="1" u="sng">
              <a:solidFill>
                <a:srgbClr val="FF0000"/>
              </a:solidFill>
              <a:latin typeface="+mn-lt"/>
              <a:ea typeface="+mn-ea"/>
              <a:cs typeface="+mn-cs"/>
            </a:rPr>
            <a:t> 4/19 PASSED</a:t>
          </a:r>
          <a:endParaRPr lang="en-US" sz="1100">
            <a:solidFill>
              <a:srgbClr val="FF0000"/>
            </a:solidFill>
            <a:latin typeface="+mn-lt"/>
            <a:ea typeface="+mn-ea"/>
            <a:cs typeface="+mn-cs"/>
          </a:endParaRPr>
        </a:p>
        <a:p>
          <a:r>
            <a:rPr lang="en-US" sz="1100">
              <a:solidFill>
                <a:schemeClr val="dk1"/>
              </a:solidFill>
              <a:latin typeface="+mn-lt"/>
              <a:ea typeface="+mn-ea"/>
              <a:cs typeface="+mn-cs"/>
            </a:rPr>
            <a:t>INSIDE LINEBACKERS CAN SWAP INSIDE POSITIONS ON ANY PLAY WITHOUT NOTICE.</a:t>
          </a:r>
        </a:p>
        <a:p>
          <a:endParaRPr lang="en-US" sz="1100">
            <a:solidFill>
              <a:schemeClr val="dk1"/>
            </a:solidFill>
            <a:latin typeface="+mn-lt"/>
            <a:ea typeface="+mn-ea"/>
            <a:cs typeface="+mn-cs"/>
          </a:endParaRPr>
        </a:p>
        <a:p>
          <a:endParaRPr lang="en-US" sz="1100" baseline="0">
            <a:solidFill>
              <a:schemeClr val="dk1"/>
            </a:solidFill>
            <a:latin typeface="+mn-lt"/>
            <a:ea typeface="+mn-ea"/>
            <a:cs typeface="+mn-cs"/>
          </a:endParaRPr>
        </a:p>
        <a:p>
          <a:r>
            <a:rPr lang="en-US" sz="1100" baseline="0">
              <a:solidFill>
                <a:schemeClr val="dk1"/>
              </a:solidFill>
              <a:latin typeface="+mn-lt"/>
              <a:ea typeface="+mn-ea"/>
              <a:cs typeface="+mn-cs"/>
            </a:rPr>
            <a:t>SPECIAL TEAM PLAYERS DRAFTED </a:t>
          </a:r>
          <a:r>
            <a:rPr lang="en-US" sz="1100" b="1" i="1" u="none" baseline="0">
              <a:solidFill>
                <a:srgbClr val="FF0000"/>
              </a:solidFill>
              <a:latin typeface="+mn-lt"/>
              <a:ea typeface="+mn-ea"/>
              <a:cs typeface="+mn-cs"/>
            </a:rPr>
            <a:t>MUST PLAY AS SPECIAL TEAMERS </a:t>
          </a:r>
          <a:r>
            <a:rPr lang="en-US" sz="1100" baseline="0">
              <a:solidFill>
                <a:schemeClr val="dk1"/>
              </a:solidFill>
              <a:latin typeface="+mn-lt"/>
              <a:ea typeface="+mn-ea"/>
              <a:cs typeface="+mn-cs"/>
            </a:rPr>
            <a:t>IN ADDITION TO OTHER POSITIONS</a:t>
          </a:r>
          <a:r>
            <a:rPr lang="en-US" sz="1100" b="1" u="sng" baseline="0">
              <a:solidFill>
                <a:srgbClr val="FF0000"/>
              </a:solidFill>
              <a:latin typeface="+mn-lt"/>
              <a:ea typeface="+mn-ea"/>
              <a:cs typeface="+mn-cs"/>
            </a:rPr>
            <a:t>. PASSED.</a:t>
          </a:r>
          <a:endParaRPr lang="en-US" sz="1100" b="1" u="sng">
            <a:solidFill>
              <a:srgbClr val="FF0000"/>
            </a:solidFill>
            <a:latin typeface="+mn-lt"/>
            <a:ea typeface="+mn-ea"/>
            <a:cs typeface="+mn-cs"/>
          </a:endParaRPr>
        </a:p>
        <a:p>
          <a:r>
            <a:rPr lang="en-US" sz="1100">
              <a:solidFill>
                <a:schemeClr val="dk1"/>
              </a:solidFill>
              <a:latin typeface="+mn-lt"/>
              <a:ea typeface="+mn-ea"/>
              <a:cs typeface="+mn-cs"/>
            </a:rPr>
            <a:t> </a:t>
          </a:r>
        </a:p>
        <a:p>
          <a:r>
            <a:rPr lang="en-US" sz="1100" b="1" i="1">
              <a:solidFill>
                <a:srgbClr val="FF0000"/>
              </a:solidFill>
              <a:latin typeface="+mn-lt"/>
              <a:ea typeface="+mn-ea"/>
              <a:cs typeface="+mn-cs"/>
            </a:rPr>
            <a:t> </a:t>
          </a:r>
          <a:r>
            <a:rPr lang="en-US" sz="1100" b="1" i="1" u="sng">
              <a:solidFill>
                <a:schemeClr val="dk1"/>
              </a:solidFill>
              <a:latin typeface="+mn-lt"/>
              <a:ea typeface="+mn-ea"/>
              <a:cs typeface="+mn-cs"/>
            </a:rPr>
            <a:t>ASTERISK RATINGS (GARY)? </a:t>
          </a:r>
          <a:r>
            <a:rPr lang="en-US" sz="1100" b="1" i="1" u="sng">
              <a:solidFill>
                <a:srgbClr val="FF0000"/>
              </a:solidFill>
              <a:latin typeface="+mn-lt"/>
              <a:ea typeface="+mn-ea"/>
              <a:cs typeface="+mn-cs"/>
            </a:rPr>
            <a:t>PASSED</a:t>
          </a:r>
          <a:endParaRPr lang="en-US" sz="1100">
            <a:solidFill>
              <a:srgbClr val="FF0000"/>
            </a:solidFill>
            <a:latin typeface="+mn-lt"/>
            <a:ea typeface="+mn-ea"/>
            <a:cs typeface="+mn-cs"/>
          </a:endParaRPr>
        </a:p>
        <a:p>
          <a:r>
            <a:rPr lang="en-US" sz="1100" b="1" i="1" u="sng">
              <a:solidFill>
                <a:schemeClr val="dk1"/>
              </a:solidFill>
              <a:latin typeface="+mn-lt"/>
              <a:ea typeface="+mn-ea"/>
              <a:cs typeface="+mn-cs"/>
            </a:rPr>
            <a:t>IN PASS RUSH SITUATIONS</a:t>
          </a:r>
          <a:endParaRPr lang="en-US" sz="1100">
            <a:solidFill>
              <a:schemeClr val="dk1"/>
            </a:solidFill>
            <a:latin typeface="+mn-lt"/>
            <a:ea typeface="+mn-ea"/>
            <a:cs typeface="+mn-cs"/>
          </a:endParaRPr>
        </a:p>
        <a:p>
          <a:r>
            <a:rPr lang="en-US" sz="1100" b="1" i="1" u="sng">
              <a:solidFill>
                <a:schemeClr val="dk1"/>
              </a:solidFill>
              <a:latin typeface="+mn-lt"/>
              <a:ea typeface="+mn-ea"/>
              <a:cs typeface="+mn-cs"/>
            </a:rPr>
            <a:t>IF X 3-6 IS ROLLED, REROLL THE KEY DIE.</a:t>
          </a:r>
          <a:endParaRPr lang="en-US" sz="1100">
            <a:solidFill>
              <a:schemeClr val="dk1"/>
            </a:solidFill>
            <a:latin typeface="+mn-lt"/>
            <a:ea typeface="+mn-ea"/>
            <a:cs typeface="+mn-cs"/>
          </a:endParaRPr>
        </a:p>
        <a:p>
          <a:r>
            <a:rPr lang="en-US" sz="1100" b="1" i="1" u="sng">
              <a:solidFill>
                <a:schemeClr val="dk1"/>
              </a:solidFill>
              <a:latin typeface="+mn-lt"/>
              <a:ea typeface="+mn-ea"/>
              <a:cs typeface="+mn-cs"/>
            </a:rPr>
            <a:t>AT THIS POINT YOU WILL NO LONGER ADD THE ASTERISK RATING AND THE SACK RATING TOGETHER AS THE ASTERISK WOULD BE REMOVED BECAUSE OF THE X3-6 ROLL.</a:t>
          </a:r>
          <a:endParaRPr lang="en-US" sz="1100">
            <a:solidFill>
              <a:schemeClr val="dk1"/>
            </a:solidFill>
            <a:latin typeface="+mn-lt"/>
            <a:ea typeface="+mn-ea"/>
            <a:cs typeface="+mn-cs"/>
          </a:endParaRPr>
        </a:p>
        <a:p>
          <a:r>
            <a:rPr lang="en-US" sz="1100" b="1" i="1" u="sng">
              <a:solidFill>
                <a:schemeClr val="dk1"/>
              </a:solidFill>
              <a:latin typeface="+mn-lt"/>
              <a:ea typeface="+mn-ea"/>
              <a:cs typeface="+mn-cs"/>
            </a:rPr>
            <a:t>SO A PASS RUSHER OF 12 ASTERISK 5 =17. WITH THIS FORMULA</a:t>
          </a:r>
          <a:endParaRPr lang="en-US" sz="1100">
            <a:solidFill>
              <a:schemeClr val="dk1"/>
            </a:solidFill>
            <a:latin typeface="+mn-lt"/>
            <a:ea typeface="+mn-ea"/>
            <a:cs typeface="+mn-cs"/>
          </a:endParaRPr>
        </a:p>
        <a:p>
          <a:r>
            <a:rPr lang="en-US" sz="1100" b="1" i="1" u="sng">
              <a:solidFill>
                <a:schemeClr val="dk1"/>
              </a:solidFill>
              <a:latin typeface="+mn-lt"/>
              <a:ea typeface="+mn-ea"/>
              <a:cs typeface="+mn-cs"/>
            </a:rPr>
            <a:t>ONCE THE D ROLL IS ESTABLISHED THE ASTERISK WOULD NOT BE ADDED IN.</a:t>
          </a:r>
          <a:endParaRPr lang="en-US" sz="1100">
            <a:solidFill>
              <a:schemeClr val="dk1"/>
            </a:solidFill>
            <a:latin typeface="+mn-lt"/>
            <a:ea typeface="+mn-ea"/>
            <a:cs typeface="+mn-cs"/>
          </a:endParaRPr>
        </a:p>
        <a:p>
          <a:r>
            <a:rPr lang="en-US" sz="1100" b="1" i="1" u="sng">
              <a:solidFill>
                <a:schemeClr val="dk1"/>
              </a:solidFill>
              <a:latin typeface="+mn-lt"/>
              <a:ea typeface="+mn-ea"/>
              <a:cs typeface="+mn-cs"/>
            </a:rPr>
            <a:t>THE PASS RUSHER IS CONSIDERED A 12 VS THE OFFENSIVE LINEMAN</a:t>
          </a:r>
          <a:endParaRPr lang="en-US" sz="1100" b="1">
            <a:solidFill>
              <a:schemeClr val="dk1"/>
            </a:solidFill>
            <a:latin typeface="+mn-lt"/>
            <a:ea typeface="+mn-ea"/>
            <a:cs typeface="+mn-cs"/>
          </a:endParaRPr>
        </a:p>
        <a:p>
          <a:endParaRPr lang="en-US" sz="1100" b="1">
            <a:solidFill>
              <a:schemeClr val="dk1"/>
            </a:solidFill>
            <a:latin typeface="+mn-lt"/>
            <a:ea typeface="+mn-ea"/>
            <a:cs typeface="+mn-cs"/>
          </a:endParaRPr>
        </a:p>
        <a:p>
          <a:r>
            <a:rPr lang="en-US" sz="1100" b="1" i="1" u="sng">
              <a:solidFill>
                <a:schemeClr val="dk1"/>
              </a:solidFill>
              <a:latin typeface="+mn-lt"/>
              <a:ea typeface="+mn-ea"/>
              <a:cs typeface="+mn-cs"/>
            </a:rPr>
            <a:t>BOB </a:t>
          </a:r>
          <a:r>
            <a:rPr lang="en-US" sz="1100" b="1" i="1" u="sng">
              <a:solidFill>
                <a:srgbClr val="FF0000"/>
              </a:solidFill>
              <a:latin typeface="+mn-lt"/>
              <a:ea typeface="+mn-ea"/>
              <a:cs typeface="+mn-cs"/>
            </a:rPr>
            <a:t>PASSED</a:t>
          </a:r>
        </a:p>
        <a:p>
          <a:r>
            <a:rPr lang="en-US" sz="1100" b="1">
              <a:solidFill>
                <a:schemeClr val="dk1"/>
              </a:solidFill>
              <a:latin typeface="+mn-lt"/>
              <a:ea typeface="+mn-ea"/>
              <a:cs typeface="+mn-cs"/>
            </a:rPr>
            <a:t>RETURN THE YAC CALL TO THE CARD (NO</a:t>
          </a:r>
          <a:r>
            <a:rPr lang="en-US" sz="1100" b="1" baseline="0">
              <a:solidFill>
                <a:schemeClr val="dk1"/>
              </a:solidFill>
              <a:latin typeface="+mn-lt"/>
              <a:ea typeface="+mn-ea"/>
              <a:cs typeface="+mn-cs"/>
            </a:rPr>
            <a:t> WINNERS CHOICE</a:t>
          </a:r>
          <a:r>
            <a:rPr lang="en-US" sz="1100" b="1">
              <a:solidFill>
                <a:schemeClr val="dk1"/>
              </a:solidFill>
              <a:latin typeface="+mn-lt"/>
              <a:ea typeface="+mn-ea"/>
              <a:cs typeface="+mn-cs"/>
            </a:rPr>
            <a:t> (GUESSED RIGHT OR WRONG)</a:t>
          </a:r>
        </a:p>
        <a:p>
          <a:endParaRPr lang="en-US" sz="1100" b="1">
            <a:solidFill>
              <a:schemeClr val="dk1"/>
            </a:solidFill>
            <a:latin typeface="+mn-lt"/>
            <a:ea typeface="+mn-ea"/>
            <a:cs typeface="+mn-cs"/>
          </a:endParaRPr>
        </a:p>
        <a:p>
          <a:r>
            <a:rPr lang="en-US" sz="1100" b="1">
              <a:solidFill>
                <a:schemeClr val="dk1"/>
              </a:solidFill>
              <a:latin typeface="+mn-lt"/>
              <a:ea typeface="+mn-ea"/>
              <a:cs typeface="+mn-cs"/>
            </a:rPr>
            <a:t>REPEAL THE FLAT PASS RULE THAT ALLOWS A FLAT PASS UP TO THE 5 YARD LINE?? </a:t>
          </a:r>
          <a:r>
            <a:rPr lang="en-US" sz="1100" b="1" u="sng">
              <a:solidFill>
                <a:srgbClr val="FF0000"/>
              </a:solidFill>
              <a:latin typeface="+mn-lt"/>
              <a:ea typeface="+mn-ea"/>
              <a:cs typeface="+mn-cs"/>
            </a:rPr>
            <a:t>PASSED</a:t>
          </a:r>
        </a:p>
        <a:p>
          <a:endParaRPr lang="en-US" sz="1100" b="1">
            <a:solidFill>
              <a:schemeClr val="dk1"/>
            </a:solidFill>
            <a:latin typeface="+mn-lt"/>
            <a:ea typeface="+mn-ea"/>
            <a:cs typeface="+mn-cs"/>
          </a:endParaRPr>
        </a:p>
        <a:p>
          <a:r>
            <a:rPr lang="en-US" sz="1100" b="1">
              <a:solidFill>
                <a:schemeClr val="dk1"/>
              </a:solidFill>
              <a:latin typeface="+mn-lt"/>
              <a:ea typeface="+mn-ea"/>
              <a:cs typeface="+mn-cs"/>
            </a:rPr>
            <a:t>NFL OVERTIME IS NOW 10 MIN. CHANGE YES</a:t>
          </a:r>
          <a:r>
            <a:rPr lang="en-US" sz="1100" b="1" baseline="0">
              <a:solidFill>
                <a:schemeClr val="dk1"/>
              </a:solidFill>
              <a:latin typeface="+mn-lt"/>
              <a:ea typeface="+mn-ea"/>
              <a:cs typeface="+mn-cs"/>
            </a:rPr>
            <a:t> OR NO.</a:t>
          </a:r>
          <a:r>
            <a:rPr lang="en-US" sz="1100" b="1" baseline="0">
              <a:solidFill>
                <a:srgbClr val="FF0000"/>
              </a:solidFill>
              <a:latin typeface="+mn-lt"/>
              <a:ea typeface="+mn-ea"/>
              <a:cs typeface="+mn-cs"/>
            </a:rPr>
            <a:t>PASSED</a:t>
          </a:r>
        </a:p>
        <a:p>
          <a:endParaRPr lang="en-US" sz="1100" b="1">
            <a:solidFill>
              <a:srgbClr val="FF0000"/>
            </a:solidFill>
            <a:latin typeface="+mn-lt"/>
            <a:ea typeface="+mn-ea"/>
            <a:cs typeface="+mn-cs"/>
          </a:endParaRPr>
        </a:p>
        <a:p>
          <a:r>
            <a:rPr lang="en-US" sz="1100" b="1">
              <a:solidFill>
                <a:srgbClr val="FF0000"/>
              </a:solidFill>
              <a:latin typeface="+mn-lt"/>
              <a:ea typeface="+mn-ea"/>
              <a:cs typeface="+mn-cs"/>
            </a:rPr>
            <a:t>YAC CHANGES? NEW YAC CARD PASSED</a:t>
          </a:r>
        </a:p>
        <a:p>
          <a:endParaRPr lang="en-US" sz="1100" b="1">
            <a:solidFill>
              <a:srgbClr val="FF0000"/>
            </a:solidFill>
            <a:latin typeface="+mn-lt"/>
            <a:ea typeface="+mn-ea"/>
            <a:cs typeface="+mn-cs"/>
          </a:endParaRPr>
        </a:p>
        <a:p>
          <a:r>
            <a:rPr lang="en-US" sz="2400" b="1" i="1" u="sng">
              <a:solidFill>
                <a:srgbClr val="FF0000"/>
              </a:solidFill>
              <a:latin typeface="+mn-lt"/>
              <a:ea typeface="+mn-ea"/>
              <a:cs typeface="+mn-cs"/>
            </a:rPr>
            <a:t>VOTED ON AT THE DRAFT 9/9/19</a:t>
          </a:r>
        </a:p>
        <a:p>
          <a:r>
            <a:rPr lang="en-US" sz="2400"/>
            <a:t>PASSED 2019</a:t>
          </a:r>
          <a:endParaRPr lang="en-US" sz="1100" b="1" i="1" u="sng">
            <a:solidFill>
              <a:schemeClr val="dk1"/>
            </a:solidFill>
            <a:latin typeface="+mn-lt"/>
            <a:ea typeface="+mn-ea"/>
            <a:cs typeface="+mn-cs"/>
          </a:endParaRPr>
        </a:p>
        <a:p>
          <a:r>
            <a:rPr lang="en-US" sz="1100" b="1" i="1" u="sng">
              <a:solidFill>
                <a:schemeClr val="dk1"/>
              </a:solidFill>
              <a:latin typeface="+mn-lt"/>
              <a:ea typeface="+mn-ea"/>
              <a:cs typeface="+mn-cs"/>
            </a:rPr>
            <a:t>CHIP BLOCK ADJUSTMENT</a:t>
          </a:r>
          <a:endParaRPr lang="en-US" sz="1100">
            <a:solidFill>
              <a:schemeClr val="dk1"/>
            </a:solidFill>
            <a:latin typeface="+mn-lt"/>
            <a:ea typeface="+mn-ea"/>
            <a:cs typeface="+mn-cs"/>
          </a:endParaRPr>
        </a:p>
        <a:p>
          <a:r>
            <a:rPr lang="en-US" sz="1100">
              <a:solidFill>
                <a:schemeClr val="dk1"/>
              </a:solidFill>
              <a:latin typeface="+mn-lt"/>
              <a:ea typeface="+mn-ea"/>
              <a:cs typeface="+mn-cs"/>
            </a:rPr>
            <a:t>THE BACK THAT IS DOING THE CHIPPING</a:t>
          </a:r>
          <a:r>
            <a:rPr lang="en-US" sz="1100" b="1" u="sng">
              <a:solidFill>
                <a:schemeClr val="dk1"/>
              </a:solidFill>
              <a:latin typeface="+mn-lt"/>
              <a:ea typeface="+mn-ea"/>
              <a:cs typeface="+mn-cs"/>
            </a:rPr>
            <a:t>, </a:t>
          </a:r>
          <a:endParaRPr lang="en-US" sz="1100">
            <a:solidFill>
              <a:schemeClr val="dk1"/>
            </a:solidFill>
            <a:latin typeface="+mn-lt"/>
            <a:ea typeface="+mn-ea"/>
            <a:cs typeface="+mn-cs"/>
          </a:endParaRPr>
        </a:p>
        <a:p>
          <a:r>
            <a:rPr lang="en-US" sz="1100" b="1" i="1" u="sng">
              <a:solidFill>
                <a:schemeClr val="dk1"/>
              </a:solidFill>
              <a:latin typeface="+mn-lt"/>
              <a:ea typeface="+mn-ea"/>
              <a:cs typeface="+mn-cs"/>
            </a:rPr>
            <a:t>DESIGNATED CHIP</a:t>
          </a:r>
          <a:endParaRPr lang="en-US" sz="1100">
            <a:solidFill>
              <a:schemeClr val="dk1"/>
            </a:solidFill>
            <a:latin typeface="+mn-lt"/>
            <a:ea typeface="+mn-ea"/>
            <a:cs typeface="+mn-cs"/>
          </a:endParaRPr>
        </a:p>
        <a:p>
          <a:r>
            <a:rPr lang="en-US" sz="1100" b="1" u="sng">
              <a:solidFill>
                <a:schemeClr val="dk1"/>
              </a:solidFill>
              <a:latin typeface="+mn-lt"/>
              <a:ea typeface="+mn-ea"/>
              <a:cs typeface="+mn-cs"/>
            </a:rPr>
            <a:t>WE WILL NOW USE HIS PASS BLOCK RATING AS THE DEDUCTION OF THE PASS RUSHER INVOLVED.</a:t>
          </a:r>
          <a:endParaRPr lang="en-US" sz="1100">
            <a:solidFill>
              <a:schemeClr val="dk1"/>
            </a:solidFill>
            <a:latin typeface="+mn-lt"/>
            <a:ea typeface="+mn-ea"/>
            <a:cs typeface="+mn-cs"/>
          </a:endParaRPr>
        </a:p>
        <a:p>
          <a:r>
            <a:rPr lang="en-US" sz="1100">
              <a:solidFill>
                <a:schemeClr val="dk1"/>
              </a:solidFill>
              <a:latin typeface="+mn-lt"/>
              <a:ea typeface="+mn-ea"/>
              <a:cs typeface="+mn-cs"/>
            </a:rPr>
            <a:t>EXAMPLE I HAVE 76  FULLBACK IN THE GAME AND CHOOSE TO CHIP MY RIGHT TACKLE A (75).</a:t>
          </a:r>
          <a:endParaRPr lang="en-US" sz="1600"/>
        </a:p>
        <a:p>
          <a:r>
            <a:rPr lang="en-US" sz="1100" b="1" u="sng">
              <a:solidFill>
                <a:schemeClr val="dk1"/>
              </a:solidFill>
              <a:latin typeface="+mn-lt"/>
              <a:ea typeface="+mn-ea"/>
              <a:cs typeface="+mn-cs"/>
            </a:rPr>
            <a:t>A 76 RATED BACK WOULD WIN ALL CHIPS AND THERFORE RECEIVE THE PASS RUSH DEDUCTION OF HIS RATING A (7)</a:t>
          </a:r>
          <a:endParaRPr lang="en-US" sz="1100">
            <a:solidFill>
              <a:schemeClr val="dk1"/>
            </a:solidFill>
            <a:latin typeface="+mn-lt"/>
            <a:ea typeface="+mn-ea"/>
            <a:cs typeface="+mn-cs"/>
          </a:endParaRPr>
        </a:p>
        <a:p>
          <a:r>
            <a:rPr lang="en-US" sz="1100" b="1" u="sng">
              <a:solidFill>
                <a:schemeClr val="dk1"/>
              </a:solidFill>
              <a:latin typeface="+mn-lt"/>
              <a:ea typeface="+mn-ea"/>
              <a:cs typeface="+mn-cs"/>
            </a:rPr>
            <a:t>SO A PASS RUSHER OF 12 *5 WOULD HAVE A PASS RUSH OF 17 VS THE RIGHT TACKLE (75).</a:t>
          </a:r>
          <a:endParaRPr lang="en-US" sz="1100">
            <a:solidFill>
              <a:schemeClr val="dk1"/>
            </a:solidFill>
            <a:latin typeface="+mn-lt"/>
            <a:ea typeface="+mn-ea"/>
            <a:cs typeface="+mn-cs"/>
          </a:endParaRPr>
        </a:p>
        <a:p>
          <a:r>
            <a:rPr lang="en-US" sz="1100" b="1" u="sng">
              <a:solidFill>
                <a:schemeClr val="dk1"/>
              </a:solidFill>
              <a:latin typeface="+mn-lt"/>
              <a:ea typeface="+mn-ea"/>
              <a:cs typeface="+mn-cs"/>
            </a:rPr>
            <a:t>THE 17 RUSH WOULD NOW BE REDUCED TO A 10 VS THE RT 7. </a:t>
          </a:r>
          <a:endParaRPr lang="en-US" sz="1100">
            <a:solidFill>
              <a:schemeClr val="dk1"/>
            </a:solidFill>
            <a:latin typeface="+mn-lt"/>
            <a:ea typeface="+mn-ea"/>
            <a:cs typeface="+mn-cs"/>
          </a:endParaRPr>
        </a:p>
        <a:p>
          <a:r>
            <a:rPr lang="en-US" sz="1100" b="1" u="sng">
              <a:solidFill>
                <a:schemeClr val="dk1"/>
              </a:solidFill>
              <a:latin typeface="+mn-lt"/>
              <a:ea typeface="+mn-ea"/>
              <a:cs typeface="+mn-cs"/>
            </a:rPr>
            <a:t>10 ON A 7 IS THE PASS RUSH NUMBER NOT INCLUDING ANY FORMATIONAL CHANGES.</a:t>
          </a:r>
          <a:endParaRPr lang="en-US" sz="1100">
            <a:solidFill>
              <a:schemeClr val="dk1"/>
            </a:solidFill>
            <a:latin typeface="+mn-lt"/>
            <a:ea typeface="+mn-ea"/>
            <a:cs typeface="+mn-cs"/>
          </a:endParaRPr>
        </a:p>
        <a:p>
          <a:r>
            <a:rPr lang="en-US" sz="1100">
              <a:solidFill>
                <a:schemeClr val="dk1"/>
              </a:solidFill>
              <a:latin typeface="+mn-lt"/>
              <a:ea typeface="+mn-ea"/>
              <a:cs typeface="+mn-cs"/>
            </a:rPr>
            <a:t>THIS PUTS A PREMIUM ON PASS BLOCKING BACKS AND HELPS WITH THE HIGH SACK GUYS BUT DOES NOT EFFECT THE REST OF THE PASS RUSH.</a:t>
          </a:r>
          <a:endParaRPr lang="en-US" sz="1600"/>
        </a:p>
        <a:p>
          <a:r>
            <a:rPr lang="en-US" sz="1100" b="1" i="1" u="sng">
              <a:solidFill>
                <a:schemeClr val="dk1"/>
              </a:solidFill>
              <a:latin typeface="+mn-lt"/>
              <a:ea typeface="+mn-ea"/>
              <a:cs typeface="+mn-cs"/>
            </a:rPr>
            <a:t>ZONE CHIP</a:t>
          </a:r>
          <a:endParaRPr lang="en-US" sz="1100">
            <a:solidFill>
              <a:schemeClr val="dk1"/>
            </a:solidFill>
            <a:latin typeface="+mn-lt"/>
            <a:ea typeface="+mn-ea"/>
            <a:cs typeface="+mn-cs"/>
          </a:endParaRPr>
        </a:p>
        <a:p>
          <a:r>
            <a:rPr lang="en-US" sz="1100" b="1" i="1" u="sng">
              <a:solidFill>
                <a:schemeClr val="dk1"/>
              </a:solidFill>
              <a:latin typeface="+mn-lt"/>
              <a:ea typeface="+mn-ea"/>
              <a:cs typeface="+mn-cs"/>
            </a:rPr>
            <a:t>USING THE SAME EXAMPLE A ZONE CHIP WITH A 7 RATED PASS BLOCK BACK WOULD ALWAYS BE IN EFFECT.</a:t>
          </a:r>
          <a:endParaRPr lang="en-US" sz="1100">
            <a:solidFill>
              <a:schemeClr val="dk1"/>
            </a:solidFill>
            <a:latin typeface="+mn-lt"/>
            <a:ea typeface="+mn-ea"/>
            <a:cs typeface="+mn-cs"/>
          </a:endParaRPr>
        </a:p>
        <a:p>
          <a:r>
            <a:rPr lang="en-US" sz="1100" b="1" i="1" u="sng">
              <a:solidFill>
                <a:schemeClr val="dk1"/>
              </a:solidFill>
              <a:latin typeface="+mn-lt"/>
              <a:ea typeface="+mn-ea"/>
              <a:cs typeface="+mn-cs"/>
            </a:rPr>
            <a:t>FOR A ZONE CHIP DIVIDE THE THE CHIPPING BACKS PASS BLOCK BY 2 THEN ROUND UP.</a:t>
          </a:r>
          <a:endParaRPr lang="en-US" sz="1100">
            <a:solidFill>
              <a:schemeClr val="dk1"/>
            </a:solidFill>
            <a:latin typeface="+mn-lt"/>
            <a:ea typeface="+mn-ea"/>
            <a:cs typeface="+mn-cs"/>
          </a:endParaRPr>
        </a:p>
        <a:p>
          <a:r>
            <a:rPr lang="en-US" sz="1100" b="1" i="1" u="sng">
              <a:solidFill>
                <a:schemeClr val="dk1"/>
              </a:solidFill>
              <a:latin typeface="+mn-lt"/>
              <a:ea typeface="+mn-ea"/>
              <a:cs typeface="+mn-cs"/>
            </a:rPr>
            <a:t>A 7 DIVIED BY 2 =3.5 ROUND UP TO 4. THEREFORE THE CHIPPER WOULD NOW BE A 4 REDUCTION OF THE INDICATED PASS RUSHER. ALL OTHER RULES WOULD STILL APPLY.</a:t>
          </a:r>
          <a:endParaRPr lang="en-US" sz="1100">
            <a:solidFill>
              <a:schemeClr val="dk1"/>
            </a:solidFill>
            <a:latin typeface="+mn-lt"/>
            <a:ea typeface="+mn-ea"/>
            <a:cs typeface="+mn-cs"/>
          </a:endParaRPr>
        </a:p>
        <a:p>
          <a:endParaRPr lang="en-US" sz="1600" b="1" i="1" u="sng">
            <a:solidFill>
              <a:srgbClr val="FF0000"/>
            </a:solidFill>
            <a:latin typeface="+mn-lt"/>
            <a:ea typeface="+mn-ea"/>
            <a:cs typeface="+mn-cs"/>
          </a:endParaRPr>
        </a:p>
        <a:p>
          <a:r>
            <a:rPr lang="en-US" sz="1600" b="1" i="1" u="sng">
              <a:solidFill>
                <a:srgbClr val="0066FF"/>
              </a:solidFill>
              <a:latin typeface="+mn-lt"/>
              <a:ea typeface="+mn-ea"/>
              <a:cs typeface="+mn-cs"/>
            </a:rPr>
            <a:t>DB</a:t>
          </a:r>
          <a:r>
            <a:rPr lang="en-US" sz="1600" b="1" i="1" u="sng" baseline="0">
              <a:solidFill>
                <a:srgbClr val="0066FF"/>
              </a:solidFill>
              <a:latin typeface="+mn-lt"/>
              <a:ea typeface="+mn-ea"/>
              <a:cs typeface="+mn-cs"/>
            </a:rPr>
            <a:t> BLITZ. PASSED. MODIFIED 2019</a:t>
          </a:r>
        </a:p>
        <a:p>
          <a:r>
            <a:rPr lang="en-US" sz="1600" b="1" i="1" u="sng" baseline="0">
              <a:solidFill>
                <a:srgbClr val="0066FF"/>
              </a:solidFill>
              <a:latin typeface="+mn-lt"/>
              <a:ea typeface="+mn-ea"/>
              <a:cs typeface="+mn-cs"/>
            </a:rPr>
            <a:t> DO WE ADD THE ASTERISK TO THE PASS RUSH OF 12?</a:t>
          </a:r>
        </a:p>
        <a:p>
          <a:r>
            <a:rPr lang="en-US" sz="1600" b="1" i="1" u="sng" baseline="0">
              <a:solidFill>
                <a:srgbClr val="0066FF"/>
              </a:solidFill>
              <a:latin typeface="+mn-lt"/>
              <a:ea typeface="+mn-ea"/>
              <a:cs typeface="+mn-cs"/>
            </a:rPr>
            <a:t>DB BLITZ *4,12-0 ADD THE 4 AND 12 TOGETHER FOR 16 ON A D-ROLL</a:t>
          </a:r>
        </a:p>
        <a:p>
          <a:r>
            <a:rPr lang="en-US" sz="1600" b="1" i="1" u="sng" baseline="0">
              <a:solidFill>
                <a:srgbClr val="0066FF"/>
              </a:solidFill>
              <a:latin typeface="+mn-lt"/>
              <a:ea typeface="+mn-ea"/>
              <a:cs typeface="+mn-cs"/>
            </a:rPr>
            <a:t>DO NOT ADD FOR THE X-ROLL.</a:t>
          </a:r>
          <a:endParaRPr lang="en-US" sz="1600" b="1" i="1" u="sng">
            <a:solidFill>
              <a:srgbClr val="0066FF"/>
            </a:solidFill>
            <a:latin typeface="+mn-lt"/>
            <a:ea typeface="+mn-ea"/>
            <a:cs typeface="+mn-cs"/>
          </a:endParaRPr>
        </a:p>
        <a:p>
          <a:endParaRPr lang="en-US" sz="1600" b="1" i="1" u="sng">
            <a:solidFill>
              <a:srgbClr val="FF0000"/>
            </a:solidFill>
            <a:latin typeface="+mn-lt"/>
            <a:ea typeface="+mn-ea"/>
            <a:cs typeface="+mn-cs"/>
          </a:endParaRPr>
        </a:p>
        <a:p>
          <a:r>
            <a:rPr lang="en-US" sz="1600" b="1" i="1" u="sng">
              <a:solidFill>
                <a:srgbClr val="FF0000"/>
              </a:solidFill>
              <a:latin typeface="+mn-lt"/>
              <a:ea typeface="+mn-ea"/>
              <a:cs typeface="+mn-cs"/>
            </a:rPr>
            <a:t>PASSED 2019</a:t>
          </a:r>
        </a:p>
        <a:p>
          <a:r>
            <a:rPr lang="en-US" sz="1100" b="1">
              <a:solidFill>
                <a:srgbClr val="FF0000"/>
              </a:solidFill>
              <a:latin typeface="+mn-lt"/>
              <a:ea typeface="+mn-ea"/>
              <a:cs typeface="+mn-cs"/>
            </a:rPr>
            <a:t>PLAYING A “NICKLE CB” OR “Defensive Back” AT LEFT CORNERBACK OR RIGHT CORNERBACK</a:t>
          </a:r>
          <a:endParaRPr lang="en-US" sz="1100">
            <a:solidFill>
              <a:srgbClr val="FF0000"/>
            </a:solidFill>
            <a:latin typeface="+mn-lt"/>
            <a:ea typeface="+mn-ea"/>
            <a:cs typeface="+mn-cs"/>
          </a:endParaRPr>
        </a:p>
        <a:p>
          <a:r>
            <a:rPr lang="en-US" sz="1100" b="1">
              <a:solidFill>
                <a:srgbClr val="FF0000"/>
              </a:solidFill>
              <a:latin typeface="+mn-lt"/>
              <a:ea typeface="+mn-ea"/>
              <a:cs typeface="+mn-cs"/>
            </a:rPr>
            <a:t>Players who are rated at “CB” are used when an additional defensive back is needed to fill out a formation.  </a:t>
          </a:r>
        </a:p>
        <a:p>
          <a:r>
            <a:rPr lang="en-US" sz="1100" b="1">
              <a:solidFill>
                <a:srgbClr val="FF0000"/>
              </a:solidFill>
              <a:latin typeface="+mn-lt"/>
              <a:ea typeface="+mn-ea"/>
              <a:cs typeface="+mn-cs"/>
            </a:rPr>
            <a:t>Typically they are called nickelbacks or slot cornerbacks.  </a:t>
          </a:r>
        </a:p>
        <a:p>
          <a:r>
            <a:rPr lang="en-US" sz="1100" b="1">
              <a:solidFill>
                <a:srgbClr val="FF0000"/>
              </a:solidFill>
              <a:latin typeface="+mn-lt"/>
              <a:ea typeface="+mn-ea"/>
              <a:cs typeface="+mn-cs"/>
            </a:rPr>
            <a:t>They are not rated to play Left Cornerback (LCB) or Right Cornerback (RCB) </a:t>
          </a:r>
        </a:p>
        <a:p>
          <a:r>
            <a:rPr lang="en-US" sz="1100" b="1">
              <a:solidFill>
                <a:srgbClr val="FF0000"/>
              </a:solidFill>
              <a:latin typeface="+mn-lt"/>
              <a:ea typeface="+mn-ea"/>
              <a:cs typeface="+mn-cs"/>
            </a:rPr>
            <a:t>as they did not primarily play those positions.  </a:t>
          </a:r>
        </a:p>
        <a:p>
          <a:r>
            <a:rPr lang="en-US" sz="1100" b="1">
              <a:solidFill>
                <a:srgbClr val="FF0000"/>
              </a:solidFill>
              <a:latin typeface="+mn-lt"/>
              <a:ea typeface="+mn-ea"/>
              <a:cs typeface="+mn-cs"/>
            </a:rPr>
            <a:t>However, they can be used as substitutes in those positions with the following adjustment: </a:t>
          </a:r>
        </a:p>
        <a:p>
          <a:r>
            <a:rPr lang="en-US" sz="1100" b="1">
              <a:solidFill>
                <a:srgbClr val="FF0000"/>
              </a:solidFill>
              <a:latin typeface="+mn-lt"/>
              <a:ea typeface="+mn-ea"/>
              <a:cs typeface="+mn-cs"/>
            </a:rPr>
            <a:t> If the CB is rated as a “6” defensively then count him as a “5” defensively when playing LCB or RCB.  </a:t>
          </a:r>
        </a:p>
        <a:p>
          <a:r>
            <a:rPr lang="en-US" sz="1100" b="1">
              <a:solidFill>
                <a:srgbClr val="FF0000"/>
              </a:solidFill>
              <a:latin typeface="+mn-lt"/>
              <a:ea typeface="+mn-ea"/>
              <a:cs typeface="+mn-cs"/>
            </a:rPr>
            <a:t>All "4"</a:t>
          </a:r>
          <a:r>
            <a:rPr lang="en-US" sz="1100" b="1" baseline="0">
              <a:solidFill>
                <a:srgbClr val="FF0000"/>
              </a:solidFill>
              <a:latin typeface="+mn-lt"/>
              <a:ea typeface="+mn-ea"/>
              <a:cs typeface="+mn-cs"/>
            </a:rPr>
            <a:t> RATED</a:t>
          </a:r>
          <a:r>
            <a:rPr lang="en-US" sz="1100" b="1">
              <a:solidFill>
                <a:srgbClr val="FF0000"/>
              </a:solidFill>
              <a:latin typeface="+mn-lt"/>
              <a:ea typeface="+mn-ea"/>
              <a:cs typeface="+mn-cs"/>
            </a:rPr>
            <a:t> CB’s should be counted as a “0” defensively when playing LCB or RCB. </a:t>
          </a:r>
        </a:p>
        <a:p>
          <a:r>
            <a:rPr lang="en-US" sz="1100" b="1">
              <a:solidFill>
                <a:srgbClr val="FF0000"/>
              </a:solidFill>
              <a:latin typeface="+mn-lt"/>
              <a:ea typeface="+mn-ea"/>
              <a:cs typeface="+mn-cs"/>
            </a:rPr>
            <a:t> Note that this rule also applies to those players rated as “Defensive Back” when positioned at LCB or RCB. </a:t>
          </a:r>
        </a:p>
        <a:p>
          <a:r>
            <a:rPr lang="en-US" sz="1100" b="1">
              <a:solidFill>
                <a:srgbClr val="FF0000"/>
              </a:solidFill>
              <a:latin typeface="+mn-lt"/>
              <a:ea typeface="+mn-ea"/>
              <a:cs typeface="+mn-cs"/>
            </a:rPr>
            <a:t> IMPORTANT: This rule only applies to the 2017 and later NFL season </a:t>
          </a:r>
        </a:p>
        <a:p>
          <a:r>
            <a:rPr lang="en-US" sz="1100" b="1">
              <a:solidFill>
                <a:srgbClr val="FF0000"/>
              </a:solidFill>
              <a:latin typeface="+mn-lt"/>
              <a:ea typeface="+mn-ea"/>
              <a:cs typeface="+mn-cs"/>
            </a:rPr>
            <a:t>when Strat-O-Matic started rating CB’s specifically as slot cornerbacks.</a:t>
          </a:r>
          <a:endParaRPr lang="en-US" sz="1100">
            <a:solidFill>
              <a:srgbClr val="FF0000"/>
            </a:solidFill>
            <a:latin typeface="+mn-lt"/>
            <a:ea typeface="+mn-ea"/>
            <a:cs typeface="+mn-cs"/>
          </a:endParaRPr>
        </a:p>
        <a:p>
          <a:r>
            <a:rPr lang="en-US" sz="1100">
              <a:solidFill>
                <a:srgbClr val="FF0000"/>
              </a:solidFill>
              <a:latin typeface="+mn-lt"/>
              <a:ea typeface="+mn-ea"/>
              <a:cs typeface="+mn-cs"/>
            </a:rPr>
            <a:t>In this way, the sub cornerback/defensive back now rated  5 will be a 4 outside, </a:t>
          </a:r>
        </a:p>
        <a:p>
          <a:r>
            <a:rPr lang="en-US" sz="1100">
              <a:solidFill>
                <a:srgbClr val="FF0000"/>
              </a:solidFill>
              <a:latin typeface="+mn-lt"/>
              <a:ea typeface="+mn-ea"/>
              <a:cs typeface="+mn-cs"/>
            </a:rPr>
            <a:t>as he probably would have been in that role.</a:t>
          </a:r>
        </a:p>
        <a:p>
          <a:r>
            <a:rPr lang="en-US" sz="1100">
              <a:solidFill>
                <a:srgbClr val="FF0000"/>
              </a:solidFill>
              <a:latin typeface="+mn-lt"/>
              <a:ea typeface="+mn-ea"/>
              <a:cs typeface="+mn-cs"/>
            </a:rPr>
            <a:t> The only benefit of playing the man there is roster flexibility. </a:t>
          </a:r>
        </a:p>
        <a:p>
          <a:r>
            <a:rPr lang="en-US" sz="1100">
              <a:solidFill>
                <a:srgbClr val="FF0000"/>
              </a:solidFill>
              <a:latin typeface="+mn-lt"/>
              <a:ea typeface="+mn-ea"/>
              <a:cs typeface="+mn-cs"/>
            </a:rPr>
            <a:t>The occasional slot cornerback rated 6 will have rated value as a 5.</a:t>
          </a:r>
        </a:p>
        <a:p>
          <a:r>
            <a:rPr lang="en-US" sz="1100">
              <a:solidFill>
                <a:srgbClr val="FF0000"/>
              </a:solidFill>
              <a:latin typeface="+mn-lt"/>
              <a:ea typeface="+mn-ea"/>
              <a:cs typeface="+mn-cs"/>
            </a:rPr>
            <a:t>"4"S</a:t>
          </a:r>
          <a:r>
            <a:rPr lang="en-US" sz="1100" baseline="0">
              <a:solidFill>
                <a:srgbClr val="FF0000"/>
              </a:solidFill>
              <a:latin typeface="+mn-lt"/>
              <a:ea typeface="+mn-ea"/>
              <a:cs typeface="+mn-cs"/>
            </a:rPr>
            <a:t> would be a zero</a:t>
          </a:r>
          <a:endParaRPr lang="en-US" sz="1100">
            <a:solidFill>
              <a:srgbClr val="FF0000"/>
            </a:solidFill>
            <a:latin typeface="+mn-lt"/>
            <a:ea typeface="+mn-ea"/>
            <a:cs typeface="+mn-cs"/>
          </a:endParaRPr>
        </a:p>
        <a:p>
          <a:endParaRPr lang="en-US" sz="1100" b="1">
            <a:solidFill>
              <a:srgbClr val="FF0000"/>
            </a:solidFill>
            <a:latin typeface="+mn-lt"/>
            <a:ea typeface="+mn-ea"/>
            <a:cs typeface="+mn-cs"/>
          </a:endParaRPr>
        </a:p>
        <a:p>
          <a:endParaRPr lang="en-US" sz="1100" b="1">
            <a:solidFill>
              <a:srgbClr val="FF0000"/>
            </a:solidFill>
            <a:latin typeface="+mn-lt"/>
            <a:ea typeface="+mn-ea"/>
            <a:cs typeface="+mn-cs"/>
          </a:endParaRPr>
        </a:p>
        <a:p>
          <a:r>
            <a:rPr lang="en-US" sz="1400" b="1">
              <a:solidFill>
                <a:srgbClr val="FF0000"/>
              </a:solidFill>
              <a:latin typeface="+mn-lt"/>
              <a:ea typeface="+mn-ea"/>
              <a:cs typeface="+mn-cs"/>
            </a:rPr>
            <a:t>FRANCHISE PLAYER TAG</a:t>
          </a:r>
          <a:endParaRPr lang="en-US" sz="1400">
            <a:solidFill>
              <a:srgbClr val="FF0000"/>
            </a:solidFill>
            <a:latin typeface="+mn-lt"/>
            <a:ea typeface="+mn-ea"/>
            <a:cs typeface="+mn-cs"/>
          </a:endParaRPr>
        </a:p>
        <a:p>
          <a:r>
            <a:rPr lang="en-US" sz="1400" b="1">
              <a:solidFill>
                <a:srgbClr val="FF0000"/>
              </a:solidFill>
              <a:latin typeface="+mn-lt"/>
              <a:ea typeface="+mn-ea"/>
              <a:cs typeface="+mn-cs"/>
            </a:rPr>
            <a:t>ADDED 2018 CLARIFICATION</a:t>
          </a:r>
          <a:endParaRPr lang="en-US" sz="1400">
            <a:solidFill>
              <a:srgbClr val="FF0000"/>
            </a:solidFill>
            <a:latin typeface="+mn-lt"/>
            <a:ea typeface="+mn-ea"/>
            <a:cs typeface="+mn-cs"/>
          </a:endParaRPr>
        </a:p>
        <a:p>
          <a:r>
            <a:rPr lang="en-US" sz="1100" b="1">
              <a:solidFill>
                <a:srgbClr val="FF0000"/>
              </a:solidFill>
              <a:latin typeface="+mn-lt"/>
              <a:ea typeface="+mn-ea"/>
              <a:cs typeface="+mn-cs"/>
            </a:rPr>
            <a:t> </a:t>
          </a:r>
          <a:endParaRPr lang="en-US" sz="1100">
            <a:solidFill>
              <a:srgbClr val="FF0000"/>
            </a:solidFill>
            <a:latin typeface="+mn-lt"/>
            <a:ea typeface="+mn-ea"/>
            <a:cs typeface="+mn-cs"/>
          </a:endParaRPr>
        </a:p>
        <a:p>
          <a:r>
            <a:rPr lang="en-US" sz="1100" b="1">
              <a:solidFill>
                <a:srgbClr val="FF0000"/>
              </a:solidFill>
              <a:latin typeface="+mn-lt"/>
              <a:ea typeface="+mn-ea"/>
              <a:cs typeface="+mn-cs"/>
            </a:rPr>
            <a:t>A PLAYER THAT WAS RATED AT A POSITION THE PREVIOUS YEAR </a:t>
          </a:r>
          <a:r>
            <a:rPr lang="en-US" sz="1100" b="1" i="0" u="none">
              <a:solidFill>
                <a:srgbClr val="FF0000"/>
              </a:solidFill>
              <a:latin typeface="+mn-lt"/>
              <a:ea typeface="+mn-ea"/>
              <a:cs typeface="+mn-cs"/>
            </a:rPr>
            <a:t>AND HAS HIS POSITION SWITCHED FOR THE UPCOMING SEASON</a:t>
          </a:r>
        </a:p>
        <a:p>
          <a:r>
            <a:rPr lang="en-US" sz="1100" b="1">
              <a:solidFill>
                <a:srgbClr val="FF0000"/>
              </a:solidFill>
              <a:latin typeface="+mn-lt"/>
              <a:ea typeface="+mn-ea"/>
              <a:cs typeface="+mn-cs"/>
            </a:rPr>
            <a:t>A.</a:t>
          </a:r>
          <a:endParaRPr lang="en-US" sz="1100">
            <a:solidFill>
              <a:srgbClr val="FF0000"/>
            </a:solidFill>
            <a:latin typeface="+mn-lt"/>
            <a:ea typeface="+mn-ea"/>
            <a:cs typeface="+mn-cs"/>
          </a:endParaRPr>
        </a:p>
        <a:p>
          <a:r>
            <a:rPr lang="en-US" sz="1100" b="1">
              <a:solidFill>
                <a:srgbClr val="FF0000"/>
              </a:solidFill>
              <a:latin typeface="+mn-lt"/>
              <a:ea typeface="+mn-ea"/>
              <a:cs typeface="+mn-cs"/>
            </a:rPr>
            <a:t>CAN PLAY AT HIS PREVIOUS POSITION WITH NO LOSS OF RATING AT A COST OF A 7TH ROUND PICK IN THE CURRENT YEARS DRAFT.</a:t>
          </a:r>
          <a:endParaRPr lang="en-US" sz="1100">
            <a:solidFill>
              <a:srgbClr val="FF0000"/>
            </a:solidFill>
            <a:latin typeface="+mn-lt"/>
            <a:ea typeface="+mn-ea"/>
            <a:cs typeface="+mn-cs"/>
          </a:endParaRPr>
        </a:p>
        <a:p>
          <a:r>
            <a:rPr lang="en-US" sz="1100" b="1">
              <a:solidFill>
                <a:srgbClr val="FF0000"/>
              </a:solidFill>
              <a:latin typeface="+mn-lt"/>
              <a:ea typeface="+mn-ea"/>
              <a:cs typeface="+mn-cs"/>
            </a:rPr>
            <a:t>B.</a:t>
          </a:r>
          <a:endParaRPr lang="en-US" sz="1100">
            <a:solidFill>
              <a:srgbClr val="FF0000"/>
            </a:solidFill>
            <a:latin typeface="+mn-lt"/>
            <a:ea typeface="+mn-ea"/>
            <a:cs typeface="+mn-cs"/>
          </a:endParaRPr>
        </a:p>
        <a:p>
          <a:r>
            <a:rPr lang="en-US" sz="1100" b="1">
              <a:solidFill>
                <a:srgbClr val="FF0000"/>
              </a:solidFill>
              <a:latin typeface="+mn-lt"/>
              <a:ea typeface="+mn-ea"/>
              <a:cs typeface="+mn-cs"/>
            </a:rPr>
            <a:t>IF A PICK IN THE DESIGNATED ROUNDS IS NOT AVAILABLE, THEN THE PICK MUST BE USED FROM THE NEXT HIGHEST ROUND.</a:t>
          </a:r>
          <a:endParaRPr lang="en-US" sz="1100">
            <a:solidFill>
              <a:srgbClr val="FF0000"/>
            </a:solidFill>
            <a:latin typeface="+mn-lt"/>
            <a:ea typeface="+mn-ea"/>
            <a:cs typeface="+mn-cs"/>
          </a:endParaRPr>
        </a:p>
        <a:p>
          <a:r>
            <a:rPr lang="en-US" sz="1100" b="1">
              <a:solidFill>
                <a:srgbClr val="FF0000"/>
              </a:solidFill>
              <a:latin typeface="+mn-lt"/>
              <a:ea typeface="+mn-ea"/>
              <a:cs typeface="+mn-cs"/>
            </a:rPr>
            <a:t>C.</a:t>
          </a:r>
          <a:endParaRPr lang="en-US" sz="1100" b="0">
            <a:solidFill>
              <a:srgbClr val="FF0000"/>
            </a:solidFill>
            <a:latin typeface="+mn-lt"/>
            <a:ea typeface="+mn-ea"/>
            <a:cs typeface="+mn-cs"/>
          </a:endParaRPr>
        </a:p>
        <a:p>
          <a:r>
            <a:rPr lang="en-US" sz="1100" b="1">
              <a:solidFill>
                <a:srgbClr val="FF0000"/>
              </a:solidFill>
              <a:latin typeface="+mn-lt"/>
              <a:ea typeface="+mn-ea"/>
              <a:cs typeface="+mn-cs"/>
            </a:rPr>
            <a:t>.</a:t>
          </a:r>
          <a:r>
            <a:rPr lang="en-US" sz="1100" b="0" baseline="0">
              <a:solidFill>
                <a:srgbClr val="FF0000"/>
              </a:solidFill>
              <a:latin typeface="+mn-lt"/>
              <a:ea typeface="+mn-ea"/>
              <a:cs typeface="+mn-cs"/>
            </a:rPr>
            <a:t> </a:t>
          </a:r>
          <a:r>
            <a:rPr lang="en-US" sz="1100" b="1">
              <a:solidFill>
                <a:srgbClr val="FF0000"/>
              </a:solidFill>
              <a:latin typeface="+mn-lt"/>
              <a:ea typeface="+mn-ea"/>
              <a:cs typeface="+mn-cs"/>
            </a:rPr>
            <a:t>THE FRANCHISE TAG DOES NOT APPLY IF THIS PLAYER IS TRADED</a:t>
          </a:r>
          <a:endParaRPr lang="en-US" sz="1100">
            <a:solidFill>
              <a:srgbClr val="FF0000"/>
            </a:solidFill>
            <a:latin typeface="+mn-lt"/>
            <a:ea typeface="+mn-ea"/>
            <a:cs typeface="+mn-cs"/>
          </a:endParaRPr>
        </a:p>
        <a:p>
          <a:r>
            <a:rPr lang="en-US" sz="1100" b="1">
              <a:solidFill>
                <a:srgbClr val="FF0000"/>
              </a:solidFill>
              <a:latin typeface="+mn-lt"/>
              <a:ea typeface="+mn-ea"/>
              <a:cs typeface="+mn-cs"/>
            </a:rPr>
            <a:t>D.</a:t>
          </a:r>
          <a:endParaRPr lang="en-US" sz="1100">
            <a:solidFill>
              <a:srgbClr val="FF0000"/>
            </a:solidFill>
            <a:latin typeface="+mn-lt"/>
            <a:ea typeface="+mn-ea"/>
            <a:cs typeface="+mn-cs"/>
          </a:endParaRPr>
        </a:p>
        <a:p>
          <a:r>
            <a:rPr lang="en-US" sz="1100">
              <a:solidFill>
                <a:srgbClr val="FF0000"/>
              </a:solidFill>
              <a:latin typeface="+mn-lt"/>
              <a:ea typeface="+mn-ea"/>
              <a:cs typeface="+mn-cs"/>
            </a:rPr>
            <a:t>THE TAG CAN BE USED A 2ND CONSECUTIVE YEAR ON THE SAME PLAYER AT THE COST OF A 6TH ROUND PICK</a:t>
          </a:r>
        </a:p>
        <a:p>
          <a:r>
            <a:rPr lang="en-US" sz="1100" b="1">
              <a:solidFill>
                <a:srgbClr val="FF0000"/>
              </a:solidFill>
              <a:latin typeface="+mn-lt"/>
              <a:ea typeface="+mn-ea"/>
              <a:cs typeface="+mn-cs"/>
            </a:rPr>
            <a:t>E.</a:t>
          </a:r>
          <a:endParaRPr lang="en-US" sz="1100">
            <a:solidFill>
              <a:srgbClr val="FF0000"/>
            </a:solidFill>
            <a:latin typeface="+mn-lt"/>
            <a:ea typeface="+mn-ea"/>
            <a:cs typeface="+mn-cs"/>
          </a:endParaRPr>
        </a:p>
        <a:p>
          <a:r>
            <a:rPr lang="en-US" sz="1100">
              <a:solidFill>
                <a:srgbClr val="FF0000"/>
              </a:solidFill>
              <a:latin typeface="+mn-lt"/>
              <a:ea typeface="+mn-ea"/>
              <a:cs typeface="+mn-cs"/>
            </a:rPr>
            <a:t>A SECOND PLAYER MAY BE TAGGED BUT THE COST WOULD BE A 6TH ROUND PICK FOR THE FIRST YEAR AND A FIFTH FOR THE 2ND YEAR.</a:t>
          </a:r>
        </a:p>
        <a:p>
          <a:r>
            <a:rPr lang="en-US" sz="1100">
              <a:solidFill>
                <a:srgbClr val="FF0000"/>
              </a:solidFill>
              <a:latin typeface="+mn-lt"/>
              <a:ea typeface="+mn-ea"/>
              <a:cs typeface="+mn-cs"/>
            </a:rPr>
            <a:t>F.</a:t>
          </a:r>
        </a:p>
        <a:p>
          <a:r>
            <a:rPr lang="en-US" sz="1100">
              <a:solidFill>
                <a:srgbClr val="FF0000"/>
              </a:solidFill>
              <a:latin typeface="+mn-lt"/>
              <a:ea typeface="+mn-ea"/>
              <a:cs typeface="+mn-cs"/>
            </a:rPr>
            <a:t> </a:t>
          </a:r>
          <a:r>
            <a:rPr lang="en-US" sz="1100" b="1" u="sng">
              <a:solidFill>
                <a:srgbClr val="FF0000"/>
              </a:solidFill>
              <a:latin typeface="+mn-lt"/>
              <a:ea typeface="+mn-ea"/>
              <a:cs typeface="+mn-cs"/>
            </a:rPr>
            <a:t>THIS MAY BE USED FOR ALL PLAYERS AQUIRED BEFORE</a:t>
          </a:r>
          <a:r>
            <a:rPr lang="en-US" sz="1100" b="1" u="sng" baseline="0">
              <a:solidFill>
                <a:srgbClr val="FF0000"/>
              </a:solidFill>
              <a:latin typeface="+mn-lt"/>
              <a:ea typeface="+mn-ea"/>
              <a:cs typeface="+mn-cs"/>
            </a:rPr>
            <a:t> RATINGS ARE ISSUED. ADDED 2019</a:t>
          </a:r>
        </a:p>
        <a:p>
          <a:r>
            <a:rPr lang="en-US" sz="1100" baseline="0">
              <a:solidFill>
                <a:srgbClr val="FF0000"/>
              </a:solidFill>
              <a:latin typeface="+mn-lt"/>
              <a:ea typeface="+mn-ea"/>
              <a:cs typeface="+mn-cs"/>
            </a:rPr>
            <a:t>G.</a:t>
          </a:r>
        </a:p>
        <a:p>
          <a:r>
            <a:rPr lang="en-US" sz="1100" baseline="0">
              <a:solidFill>
                <a:srgbClr val="FF0000"/>
              </a:solidFill>
              <a:latin typeface="+mn-lt"/>
              <a:ea typeface="+mn-ea"/>
              <a:cs typeface="+mn-cs"/>
            </a:rPr>
            <a:t> </a:t>
          </a:r>
          <a:r>
            <a:rPr lang="en-US" sz="1100" b="1" u="sng" baseline="0">
              <a:solidFill>
                <a:srgbClr val="FF0000"/>
              </a:solidFill>
              <a:latin typeface="+mn-lt"/>
              <a:ea typeface="+mn-ea"/>
              <a:cs typeface="+mn-cs"/>
            </a:rPr>
            <a:t>AFTER RATINGS ARE KNOWN AND THE PLAYER IS AQUIRED, THIS MAY NOT BE USED. ON YOUR HONESTY. ADDED 2019</a:t>
          </a:r>
          <a:r>
            <a:rPr lang="en-US" sz="1100">
              <a:solidFill>
                <a:schemeClr val="dk1"/>
              </a:solidFill>
              <a:latin typeface="+mn-lt"/>
              <a:ea typeface="+mn-ea"/>
              <a:cs typeface="+mn-cs"/>
            </a:rPr>
            <a:t> </a:t>
          </a:r>
        </a:p>
        <a:p>
          <a:endParaRPr lang="en-US" sz="1100" b="1">
            <a:solidFill>
              <a:schemeClr val="dk1"/>
            </a:solidFill>
            <a:latin typeface="+mn-lt"/>
            <a:ea typeface="+mn-ea"/>
            <a:cs typeface="+mn-cs"/>
          </a:endParaRPr>
        </a:p>
        <a:p>
          <a:r>
            <a:rPr lang="en-US" sz="1400" b="1" u="sng">
              <a:solidFill>
                <a:srgbClr val="FF0000"/>
              </a:solidFill>
              <a:latin typeface="+mn-lt"/>
              <a:ea typeface="+mn-ea"/>
              <a:cs typeface="+mn-cs"/>
            </a:rPr>
            <a:t>INJURY CLARIFICATION </a:t>
          </a:r>
          <a:endParaRPr lang="en-US" sz="1400" b="1" baseline="0">
            <a:solidFill>
              <a:srgbClr val="FF0000"/>
            </a:solidFill>
            <a:latin typeface="+mn-lt"/>
            <a:ea typeface="+mn-ea"/>
            <a:cs typeface="+mn-cs"/>
          </a:endParaRPr>
        </a:p>
        <a:p>
          <a:r>
            <a:rPr lang="en-US" sz="1100" b="1" baseline="0">
              <a:solidFill>
                <a:schemeClr val="dk1"/>
              </a:solidFill>
              <a:latin typeface="+mn-lt"/>
              <a:ea typeface="+mn-ea"/>
              <a:cs typeface="+mn-cs"/>
            </a:rPr>
            <a:t>WHEN REPLACING AN INJURED OFFENSIVE LINEMAN (RT) OR OTHER LINEMAN WITH A PLAYER RATED AT A DIFFERENT POSITION</a:t>
          </a:r>
        </a:p>
        <a:p>
          <a:r>
            <a:rPr lang="en-US" sz="1100" b="1" baseline="0">
              <a:solidFill>
                <a:schemeClr val="dk1"/>
              </a:solidFill>
              <a:latin typeface="+mn-lt"/>
              <a:ea typeface="+mn-ea"/>
              <a:cs typeface="+mn-cs"/>
            </a:rPr>
            <a:t>REDUCE HIS RUN BLOCK RATING BY ONE.</a:t>
          </a:r>
        </a:p>
        <a:p>
          <a:endParaRPr lang="en-US" sz="1100" b="1" baseline="0">
            <a:solidFill>
              <a:schemeClr val="dk1"/>
            </a:solidFill>
            <a:latin typeface="+mn-lt"/>
            <a:ea typeface="+mn-ea"/>
            <a:cs typeface="+mn-cs"/>
          </a:endParaRPr>
        </a:p>
        <a:p>
          <a:r>
            <a:rPr lang="en-US" sz="1100">
              <a:solidFill>
                <a:schemeClr val="dk1"/>
              </a:solidFill>
              <a:latin typeface="+mn-lt"/>
              <a:ea typeface="+mn-ea"/>
              <a:cs typeface="+mn-cs"/>
            </a:rPr>
            <a:t>TABLED</a:t>
          </a:r>
          <a:endParaRPr lang="en-US"/>
        </a:p>
        <a:p>
          <a:r>
            <a:rPr lang="en-US" sz="1100" b="1" i="1" u="sng">
              <a:solidFill>
                <a:schemeClr val="dk1"/>
              </a:solidFill>
              <a:latin typeface="+mn-lt"/>
              <a:ea typeface="+mn-ea"/>
              <a:cs typeface="+mn-cs"/>
            </a:rPr>
            <a:t>ADITIONAL</a:t>
          </a:r>
          <a:r>
            <a:rPr lang="en-US" sz="1100" b="1" i="1" u="sng" baseline="0">
              <a:solidFill>
                <a:schemeClr val="dk1"/>
              </a:solidFill>
              <a:latin typeface="+mn-lt"/>
              <a:ea typeface="+mn-ea"/>
              <a:cs typeface="+mn-cs"/>
            </a:rPr>
            <a:t> TO THIS RULE</a:t>
          </a:r>
          <a:endParaRPr lang="en-US"/>
        </a:p>
        <a:p>
          <a:r>
            <a:rPr lang="en-US" sz="1100" baseline="0">
              <a:solidFill>
                <a:schemeClr val="dk1"/>
              </a:solidFill>
              <a:latin typeface="+mn-lt"/>
              <a:ea typeface="+mn-ea"/>
              <a:cs typeface="+mn-cs"/>
            </a:rPr>
            <a:t>DLE CAN PLAY DRE VICE VERSA</a:t>
          </a:r>
          <a:endParaRPr lang="en-US"/>
        </a:p>
        <a:p>
          <a:r>
            <a:rPr lang="en-US" sz="1100" baseline="0">
              <a:solidFill>
                <a:schemeClr val="dk1"/>
              </a:solidFill>
              <a:latin typeface="+mn-lt"/>
              <a:ea typeface="+mn-ea"/>
              <a:cs typeface="+mn-cs"/>
            </a:rPr>
            <a:t>INCLUDES  OLBS  AND SAFTIES</a:t>
          </a:r>
          <a:endParaRPr lang="en-US"/>
        </a:p>
        <a:p>
          <a:r>
            <a:rPr lang="en-US" sz="1100" b="1" u="sng" baseline="0">
              <a:solidFill>
                <a:schemeClr val="dk1"/>
              </a:solidFill>
              <a:latin typeface="+mn-lt"/>
              <a:ea typeface="+mn-ea"/>
              <a:cs typeface="+mn-cs"/>
            </a:rPr>
            <a:t>NO ADDS OR SUBTRACTIONS </a:t>
          </a:r>
          <a:endParaRPr lang="en-US"/>
        </a:p>
        <a:p>
          <a:r>
            <a:rPr lang="en-US" sz="1100" b="1" baseline="0">
              <a:solidFill>
                <a:schemeClr val="dk1"/>
              </a:solidFill>
              <a:latin typeface="+mn-lt"/>
              <a:ea typeface="+mn-ea"/>
              <a:cs typeface="+mn-cs"/>
            </a:rPr>
            <a:t>FOR PLAYERS OR FORMATION EXCEPT PASS RUSH ADDS</a:t>
          </a:r>
          <a:endParaRPr lang="en-US" sz="1100">
            <a:solidFill>
              <a:schemeClr val="dk1"/>
            </a:solidFill>
            <a:latin typeface="+mn-lt"/>
            <a:ea typeface="+mn-ea"/>
            <a:cs typeface="+mn-cs"/>
          </a:endParaRPr>
        </a:p>
        <a:p>
          <a:r>
            <a:rPr lang="en-US" sz="1100" b="1" baseline="0">
              <a:solidFill>
                <a:schemeClr val="dk1"/>
              </a:solidFill>
              <a:latin typeface="+mn-lt"/>
              <a:ea typeface="+mn-ea"/>
              <a:cs typeface="+mn-cs"/>
            </a:rPr>
            <a:t>(YOU ARE WHAT YOU ARE AT ALL TIMES) YES OR NO.</a:t>
          </a:r>
        </a:p>
        <a:p>
          <a:endParaRPr lang="en-US" sz="1100" b="1" baseline="0">
            <a:solidFill>
              <a:schemeClr val="dk1"/>
            </a:solidFill>
            <a:latin typeface="+mn-lt"/>
            <a:ea typeface="+mn-ea"/>
            <a:cs typeface="+mn-cs"/>
          </a:endParaRPr>
        </a:p>
        <a:p>
          <a:r>
            <a:rPr lang="en-US" sz="1100" b="1">
              <a:solidFill>
                <a:schemeClr val="dk1"/>
              </a:solidFill>
              <a:latin typeface="+mn-lt"/>
              <a:ea typeface="+mn-ea"/>
              <a:cs typeface="+mn-cs"/>
            </a:rPr>
            <a:t>PROPOSAL tabled</a:t>
          </a:r>
          <a:endParaRPr lang="en-US"/>
        </a:p>
        <a:p>
          <a:r>
            <a:rPr lang="en-US" sz="1100" b="1">
              <a:solidFill>
                <a:schemeClr val="dk1"/>
              </a:solidFill>
              <a:latin typeface="+mn-lt"/>
              <a:ea typeface="+mn-ea"/>
              <a:cs typeface="+mn-cs"/>
            </a:rPr>
            <a:t>TO MAKE THE DRAFT THE FIRST MONDAY OF THE NFL SEASON EVERY YEAR 7PM.</a:t>
          </a:r>
          <a:endParaRPr lang="en-US"/>
        </a:p>
        <a:p>
          <a:endParaRPr lang="en-US" sz="1100" b="1">
            <a:solidFill>
              <a:schemeClr val="dk1"/>
            </a:solidFill>
            <a:latin typeface="+mn-lt"/>
            <a:ea typeface="+mn-ea"/>
            <a:cs typeface="+mn-cs"/>
          </a:endParaRPr>
        </a:p>
        <a:p>
          <a:endParaRPr lang="en-US" sz="1100" b="1">
            <a:solidFill>
              <a:schemeClr val="dk1"/>
            </a:solidFill>
            <a:latin typeface="+mn-lt"/>
            <a:ea typeface="+mn-ea"/>
            <a:cs typeface="+mn-cs"/>
          </a:endParaRPr>
        </a:p>
      </xdr:txBody>
    </xdr:sp>
    <xdr:clientData/>
  </xdr:twoCellAnchor>
  <xdr:twoCellAnchor>
    <xdr:from>
      <xdr:col>0</xdr:col>
      <xdr:colOff>0</xdr:colOff>
      <xdr:row>216</xdr:row>
      <xdr:rowOff>7952</xdr:rowOff>
    </xdr:from>
    <xdr:to>
      <xdr:col>6</xdr:col>
      <xdr:colOff>159027</xdr:colOff>
      <xdr:row>255</xdr:row>
      <xdr:rowOff>63610</xdr:rowOff>
    </xdr:to>
    <xdr:sp macro="" textlink="">
      <xdr:nvSpPr>
        <xdr:cNvPr id="12" name="TextBox 11">
          <a:extLst>
            <a:ext uri="{FF2B5EF4-FFF2-40B4-BE49-F238E27FC236}">
              <a16:creationId xmlns:a16="http://schemas.microsoft.com/office/drawing/2014/main" id="{C34121A4-059A-4212-8C1D-F4468CE89386}"/>
            </a:ext>
          </a:extLst>
        </xdr:cNvPr>
        <xdr:cNvSpPr txBox="1"/>
      </xdr:nvSpPr>
      <xdr:spPr>
        <a:xfrm>
          <a:off x="0" y="49862630"/>
          <a:ext cx="4142630" cy="7808180"/>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b="0" i="0" u="none" strike="noStrike">
            <a:solidFill>
              <a:schemeClr val="dk1"/>
            </a:solidFill>
            <a:latin typeface="+mn-lt"/>
            <a:ea typeface="+mn-ea"/>
            <a:cs typeface="+mn-cs"/>
          </a:endParaRPr>
        </a:p>
        <a:p>
          <a:r>
            <a:rPr lang="en-US" sz="3200" b="0" i="0" u="none" strike="noStrike">
              <a:solidFill>
                <a:schemeClr val="dk1"/>
              </a:solidFill>
              <a:latin typeface="+mn-lt"/>
              <a:ea typeface="+mn-ea"/>
              <a:cs typeface="+mn-cs"/>
            </a:rPr>
            <a:t>2018 RULE CHANGES</a:t>
          </a:r>
        </a:p>
        <a:p>
          <a:endParaRPr lang="en-US" sz="1100" b="0" i="0" u="none" strike="noStrike">
            <a:solidFill>
              <a:schemeClr val="dk1"/>
            </a:solidFill>
            <a:latin typeface="+mn-lt"/>
            <a:ea typeface="+mn-ea"/>
            <a:cs typeface="+mn-cs"/>
          </a:endParaRPr>
        </a:p>
        <a:p>
          <a:r>
            <a:rPr lang="en-US" sz="1100" b="0" i="0" u="none" strike="noStrike">
              <a:solidFill>
                <a:schemeClr val="dk1"/>
              </a:solidFill>
              <a:latin typeface="+mn-lt"/>
              <a:ea typeface="+mn-ea"/>
              <a:cs typeface="+mn-cs"/>
            </a:rPr>
            <a:t>READ THROUGH THE RULES DON’T ASSUME YOU KNOW!</a:t>
          </a:r>
          <a:r>
            <a:rPr lang="en-US" sz="1800"/>
            <a:t> </a:t>
          </a:r>
          <a:r>
            <a:rPr lang="en-US" sz="1100" b="0" i="0" u="none" strike="noStrike">
              <a:solidFill>
                <a:schemeClr val="dk1"/>
              </a:solidFill>
              <a:latin typeface="+mn-lt"/>
              <a:ea typeface="+mn-ea"/>
              <a:cs typeface="+mn-cs"/>
            </a:rPr>
            <a:t>READ THROUGH THE RULES DON’T ASSUME YOU KNOW!</a:t>
          </a:r>
          <a:r>
            <a:rPr lang="en-US"/>
            <a:t> </a:t>
          </a:r>
          <a:r>
            <a:rPr lang="en-US" sz="1100" b="1" i="1" u="none" strike="noStrike">
              <a:solidFill>
                <a:schemeClr val="dk1"/>
              </a:solidFill>
              <a:latin typeface="+mn-lt"/>
              <a:ea typeface="+mn-ea"/>
              <a:cs typeface="+mn-cs"/>
            </a:rPr>
            <a:t>DISSCUSIONS</a:t>
          </a:r>
          <a:r>
            <a:rPr lang="en-US"/>
            <a:t> </a:t>
          </a:r>
          <a:r>
            <a:rPr lang="en-US" sz="1100" b="1" i="0" u="none" strike="noStrike">
              <a:solidFill>
                <a:schemeClr val="dk1"/>
              </a:solidFill>
              <a:latin typeface="+mn-lt"/>
              <a:ea typeface="+mn-ea"/>
              <a:cs typeface="+mn-cs"/>
            </a:rPr>
            <a:t>VOTES</a:t>
          </a:r>
          <a:r>
            <a:rPr lang="en-US"/>
            <a:t> </a:t>
          </a:r>
          <a:r>
            <a:rPr lang="en-US" sz="1100" b="1" i="1" u="none" strike="noStrike">
              <a:solidFill>
                <a:schemeClr val="dk1"/>
              </a:solidFill>
              <a:latin typeface="+mn-lt"/>
              <a:ea typeface="+mn-ea"/>
              <a:cs typeface="+mn-cs"/>
            </a:rPr>
            <a:t>PROPOSALS</a:t>
          </a:r>
          <a:r>
            <a:rPr lang="en-US"/>
            <a:t> </a:t>
          </a:r>
          <a:r>
            <a:rPr lang="en-US" sz="1100" b="1" i="0" u="none" strike="noStrike">
              <a:solidFill>
                <a:schemeClr val="dk1"/>
              </a:solidFill>
              <a:latin typeface="+mn-lt"/>
              <a:ea typeface="+mn-ea"/>
              <a:cs typeface="+mn-cs"/>
            </a:rPr>
            <a:t> </a:t>
          </a:r>
        </a:p>
        <a:p>
          <a:r>
            <a:rPr lang="en-US"/>
            <a:t> </a:t>
          </a:r>
          <a:r>
            <a:rPr lang="en-US" sz="1100" b="0" i="0" u="none" strike="noStrike">
              <a:solidFill>
                <a:schemeClr val="dk1"/>
              </a:solidFill>
              <a:latin typeface="+mn-lt"/>
              <a:ea typeface="+mn-ea"/>
              <a:cs typeface="+mn-cs"/>
            </a:rPr>
            <a:t>1.DANE PROPOSES A TAXI SQUAD</a:t>
          </a:r>
          <a:r>
            <a:rPr lang="en-US"/>
            <a:t> </a:t>
          </a:r>
          <a:r>
            <a:rPr lang="en-US" sz="1100" b="0" i="0" u="none" strike="noStrike">
              <a:solidFill>
                <a:schemeClr val="dk1"/>
              </a:solidFill>
              <a:latin typeface="+mn-lt"/>
              <a:ea typeface="+mn-ea"/>
              <a:cs typeface="+mn-cs"/>
            </a:rPr>
            <a:t>PASSED</a:t>
          </a:r>
          <a:r>
            <a:rPr lang="en-US"/>
            <a:t> </a:t>
          </a:r>
        </a:p>
        <a:p>
          <a:r>
            <a:rPr lang="en-US" sz="1100" b="0" i="0" u="none" strike="noStrike">
              <a:solidFill>
                <a:schemeClr val="dk1"/>
              </a:solidFill>
              <a:latin typeface="+mn-lt"/>
              <a:ea typeface="+mn-ea"/>
              <a:cs typeface="+mn-cs"/>
            </a:rPr>
            <a:t>2.RON PROPOSES A DEFENSIVE FUMBLE ATTEMPT</a:t>
          </a:r>
          <a:r>
            <a:rPr lang="en-US"/>
            <a:t> </a:t>
          </a:r>
          <a:r>
            <a:rPr lang="en-US" sz="1100" b="0" i="0" u="none" strike="noStrike">
              <a:solidFill>
                <a:schemeClr val="dk1"/>
              </a:solidFill>
              <a:latin typeface="+mn-lt"/>
              <a:ea typeface="+mn-ea"/>
              <a:cs typeface="+mn-cs"/>
            </a:rPr>
            <a:t>PASSED</a:t>
          </a:r>
          <a:r>
            <a:rPr lang="en-US"/>
            <a:t> </a:t>
          </a:r>
        </a:p>
        <a:p>
          <a:r>
            <a:rPr lang="en-US" sz="1100" b="0" i="0" u="none" strike="noStrike">
              <a:solidFill>
                <a:schemeClr val="dk1"/>
              </a:solidFill>
              <a:latin typeface="+mn-lt"/>
              <a:ea typeface="+mn-ea"/>
              <a:cs typeface="+mn-cs"/>
            </a:rPr>
            <a:t>3</a:t>
          </a:r>
          <a:r>
            <a:rPr lang="en-US"/>
            <a:t> </a:t>
          </a:r>
          <a:r>
            <a:rPr lang="en-US" sz="1100" b="0" i="0" u="none" strike="noStrike">
              <a:solidFill>
                <a:schemeClr val="dk1"/>
              </a:solidFill>
              <a:latin typeface="+mn-lt"/>
              <a:ea typeface="+mn-ea"/>
              <a:cs typeface="+mn-cs"/>
            </a:rPr>
            <a:t>RON PROPOSES DB BLITZ RATING BE CHANGED FROM *8,8 -0   TO *4,12 -0</a:t>
          </a:r>
          <a:r>
            <a:rPr lang="en-US"/>
            <a:t> </a:t>
          </a:r>
          <a:r>
            <a:rPr lang="en-US" sz="1100" b="0" i="0" u="none" strike="noStrike">
              <a:solidFill>
                <a:schemeClr val="dk1"/>
              </a:solidFill>
              <a:latin typeface="+mn-lt"/>
              <a:ea typeface="+mn-ea"/>
              <a:cs typeface="+mn-cs"/>
            </a:rPr>
            <a:t>PASSED</a:t>
          </a:r>
          <a:r>
            <a:rPr lang="en-US"/>
            <a:t> </a:t>
          </a:r>
          <a:r>
            <a:rPr lang="en-US" sz="1100" b="1" i="0" u="none" strike="noStrike">
              <a:solidFill>
                <a:schemeClr val="dk1"/>
              </a:solidFill>
              <a:latin typeface="+mn-lt"/>
              <a:ea typeface="+mn-ea"/>
              <a:cs typeface="+mn-cs"/>
            </a:rPr>
            <a:t>VOTED ON AND PASSED AT THE BOWL 1/28/18</a:t>
          </a:r>
          <a:r>
            <a:rPr lang="en-US"/>
            <a:t> </a:t>
          </a:r>
        </a:p>
        <a:p>
          <a:r>
            <a:rPr lang="en-US" sz="1100" b="0" i="0" u="none" strike="noStrike">
              <a:solidFill>
                <a:schemeClr val="dk1"/>
              </a:solidFill>
              <a:latin typeface="+mn-lt"/>
              <a:ea typeface="+mn-ea"/>
              <a:cs typeface="+mn-cs"/>
            </a:rPr>
            <a:t>4</a:t>
          </a:r>
          <a:r>
            <a:rPr lang="en-US"/>
            <a:t> </a:t>
          </a:r>
          <a:r>
            <a:rPr lang="en-US" sz="1100" b="0" i="0" u="none" strike="noStrike">
              <a:solidFill>
                <a:schemeClr val="dk1"/>
              </a:solidFill>
              <a:latin typeface="+mn-lt"/>
              <a:ea typeface="+mn-ea"/>
              <a:cs typeface="+mn-cs"/>
            </a:rPr>
            <a:t>KICK OFF TIMING: SCORING PLAYS 1 TICK</a:t>
          </a:r>
          <a:r>
            <a:rPr lang="en-US"/>
            <a:t> </a:t>
          </a:r>
          <a:r>
            <a:rPr lang="en-US" sz="1100" b="0" i="0" u="none" strike="noStrike">
              <a:solidFill>
                <a:schemeClr val="dk1"/>
              </a:solidFill>
              <a:latin typeface="+mn-lt"/>
              <a:ea typeface="+mn-ea"/>
              <a:cs typeface="+mn-cs"/>
            </a:rPr>
            <a:t>KICKS THAT ARE RETURNED 1 TICK</a:t>
          </a:r>
          <a:r>
            <a:rPr lang="en-US"/>
            <a:t> </a:t>
          </a:r>
          <a:r>
            <a:rPr lang="en-US" sz="1100" b="0" i="0" u="none" strike="noStrike">
              <a:solidFill>
                <a:schemeClr val="dk1"/>
              </a:solidFill>
              <a:latin typeface="+mn-lt"/>
              <a:ea typeface="+mn-ea"/>
              <a:cs typeface="+mn-cs"/>
            </a:rPr>
            <a:t>NO TIME OUTS ON CHANGE OF POSSESIONS</a:t>
          </a:r>
          <a:r>
            <a:rPr lang="en-US"/>
            <a:t> </a:t>
          </a:r>
          <a:r>
            <a:rPr lang="en-US" sz="1100" b="1" i="0" u="none" strike="noStrike">
              <a:solidFill>
                <a:schemeClr val="dk1"/>
              </a:solidFill>
              <a:latin typeface="+mn-lt"/>
              <a:ea typeface="+mn-ea"/>
              <a:cs typeface="+mn-cs"/>
            </a:rPr>
            <a:t>VOTED ON AND PASSED AT THE BOWL 1/28/18</a:t>
          </a:r>
          <a:r>
            <a:rPr lang="en-US"/>
            <a:t> </a:t>
          </a:r>
        </a:p>
        <a:p>
          <a:r>
            <a:rPr lang="en-US" sz="1100" b="1" i="0" u="none" strike="noStrike">
              <a:solidFill>
                <a:schemeClr val="dk1"/>
              </a:solidFill>
              <a:latin typeface="+mn-lt"/>
              <a:ea typeface="+mn-ea"/>
              <a:cs typeface="+mn-cs"/>
            </a:rPr>
            <a:t>5</a:t>
          </a:r>
          <a:r>
            <a:rPr lang="en-US"/>
            <a:t> </a:t>
          </a:r>
          <a:r>
            <a:rPr lang="en-US" sz="1100" b="1" i="0" u="none" strike="noStrike">
              <a:solidFill>
                <a:schemeClr val="dk1"/>
              </a:solidFill>
              <a:latin typeface="+mn-lt"/>
              <a:ea typeface="+mn-ea"/>
              <a:cs typeface="+mn-cs"/>
            </a:rPr>
            <a:t>TIME OUTS:  TIME OUTS MAY NOW BE CALLED AT ANY TIME FOR ANY REASON BEFORE THE DICE ROLL!</a:t>
          </a:r>
          <a:r>
            <a:rPr lang="en-US"/>
            <a:t> </a:t>
          </a:r>
          <a:r>
            <a:rPr lang="en-US" sz="1100" b="1" i="0" u="none" strike="noStrike">
              <a:solidFill>
                <a:schemeClr val="dk1"/>
              </a:solidFill>
              <a:latin typeface="+mn-lt"/>
              <a:ea typeface="+mn-ea"/>
              <a:cs typeface="+mn-cs"/>
            </a:rPr>
            <a:t>VOTED ON AND PASSED AT THE BOWL 1/28/18</a:t>
          </a:r>
          <a:r>
            <a:rPr lang="en-US"/>
            <a:t> </a:t>
          </a:r>
        </a:p>
        <a:p>
          <a:r>
            <a:rPr lang="en-US" sz="1100" b="0" i="0" u="none" strike="noStrike">
              <a:solidFill>
                <a:schemeClr val="dk1"/>
              </a:solidFill>
              <a:latin typeface="+mn-lt"/>
              <a:ea typeface="+mn-ea"/>
              <a:cs typeface="+mn-cs"/>
            </a:rPr>
            <a:t>6</a:t>
          </a:r>
          <a:r>
            <a:rPr lang="en-US"/>
            <a:t> </a:t>
          </a:r>
          <a:r>
            <a:rPr lang="en-US" sz="1100" b="0" i="0" u="none" strike="noStrike">
              <a:solidFill>
                <a:schemeClr val="dk1"/>
              </a:solidFill>
              <a:latin typeface="+mn-lt"/>
              <a:ea typeface="+mn-ea"/>
              <a:cs typeface="+mn-cs"/>
            </a:rPr>
            <a:t>POSITIONS ROUNDS WILL BE SCHEDULED WEEK 1 AND WEEK 16 ( PASSED BUT NINTH TEAM ADDED )</a:t>
          </a:r>
          <a:r>
            <a:rPr lang="en-US"/>
            <a:t> </a:t>
          </a:r>
          <a:r>
            <a:rPr lang="en-US" sz="1100" b="1" i="0" u="none" strike="noStrike">
              <a:solidFill>
                <a:schemeClr val="dk1"/>
              </a:solidFill>
              <a:latin typeface="+mn-lt"/>
              <a:ea typeface="+mn-ea"/>
              <a:cs typeface="+mn-cs"/>
            </a:rPr>
            <a:t>NO POSITION ROUND</a:t>
          </a:r>
          <a:r>
            <a:rPr lang="en-US"/>
            <a:t> </a:t>
          </a:r>
          <a:r>
            <a:rPr lang="en-US" sz="1100" b="1" i="0" u="none" strike="noStrike">
              <a:solidFill>
                <a:schemeClr val="dk1"/>
              </a:solidFill>
              <a:latin typeface="+mn-lt"/>
              <a:ea typeface="+mn-ea"/>
              <a:cs typeface="+mn-cs"/>
            </a:rPr>
            <a:t>VOTED ON AND PASSED AT THE BOWL 1/28/18</a:t>
          </a:r>
          <a:r>
            <a:rPr lang="en-US"/>
            <a:t> </a:t>
          </a:r>
        </a:p>
        <a:p>
          <a:r>
            <a:rPr lang="en-US" sz="1100" b="0" i="0" u="none" strike="noStrike">
              <a:solidFill>
                <a:schemeClr val="dk1"/>
              </a:solidFill>
              <a:latin typeface="+mn-lt"/>
              <a:ea typeface="+mn-ea"/>
              <a:cs typeface="+mn-cs"/>
            </a:rPr>
            <a:t>7</a:t>
          </a:r>
          <a:r>
            <a:rPr lang="en-US"/>
            <a:t> </a:t>
          </a:r>
          <a:r>
            <a:rPr lang="en-US" sz="1100" b="0" i="0" u="none" strike="noStrike">
              <a:solidFill>
                <a:schemeClr val="dk1"/>
              </a:solidFill>
              <a:latin typeface="+mn-lt"/>
              <a:ea typeface="+mn-ea"/>
              <a:cs typeface="+mn-cs"/>
            </a:rPr>
            <a:t>6 TEAMS WILL MAKE THE PLAYOFFS. (SAME AS 2017)</a:t>
          </a:r>
          <a:r>
            <a:rPr lang="en-US"/>
            <a:t> </a:t>
          </a:r>
          <a:r>
            <a:rPr lang="en-US" sz="1100" b="1" i="0" u="none" strike="noStrike">
              <a:solidFill>
                <a:schemeClr val="dk1"/>
              </a:solidFill>
              <a:latin typeface="+mn-lt"/>
              <a:ea typeface="+mn-ea"/>
              <a:cs typeface="+mn-cs"/>
            </a:rPr>
            <a:t>VOTED ON AND PASSED AT THE BOWL 1/28/18</a:t>
          </a:r>
          <a:r>
            <a:rPr lang="en-US"/>
            <a:t> </a:t>
          </a:r>
        </a:p>
        <a:p>
          <a:r>
            <a:rPr lang="en-US" sz="1100" b="0" i="0" u="none" strike="noStrike">
              <a:solidFill>
                <a:schemeClr val="dk1"/>
              </a:solidFill>
              <a:latin typeface="+mn-lt"/>
              <a:ea typeface="+mn-ea"/>
              <a:cs typeface="+mn-cs"/>
            </a:rPr>
            <a:t>8</a:t>
          </a:r>
          <a:r>
            <a:rPr lang="en-US"/>
            <a:t> </a:t>
          </a:r>
          <a:r>
            <a:rPr lang="en-US" sz="1100" b="1" i="0" u="none" strike="noStrike">
              <a:solidFill>
                <a:schemeClr val="dk1"/>
              </a:solidFill>
              <a:latin typeface="+mn-lt"/>
              <a:ea typeface="+mn-ea"/>
              <a:cs typeface="+mn-cs"/>
            </a:rPr>
            <a:t>FRANCHISE PLAYER TAG </a:t>
          </a:r>
          <a:r>
            <a:rPr lang="en-US"/>
            <a:t> </a:t>
          </a:r>
          <a:r>
            <a:rPr lang="en-US" sz="1100" b="0" i="0" u="none" strike="noStrike">
              <a:solidFill>
                <a:schemeClr val="dk1"/>
              </a:solidFill>
              <a:latin typeface="+mn-lt"/>
              <a:ea typeface="+mn-ea"/>
              <a:cs typeface="+mn-cs"/>
            </a:rPr>
            <a:t>PASSED</a:t>
          </a:r>
          <a:r>
            <a:rPr lang="en-US"/>
            <a:t> </a:t>
          </a:r>
        </a:p>
        <a:p>
          <a:r>
            <a:rPr lang="en-US" sz="1100" b="0" i="0" u="none" strike="noStrike">
              <a:solidFill>
                <a:schemeClr val="dk1"/>
              </a:solidFill>
              <a:latin typeface="+mn-lt"/>
              <a:ea typeface="+mn-ea"/>
              <a:cs typeface="+mn-cs"/>
            </a:rPr>
            <a:t>9</a:t>
          </a:r>
          <a:r>
            <a:rPr lang="en-US"/>
            <a:t> </a:t>
          </a:r>
          <a:r>
            <a:rPr lang="en-US" sz="1100" b="1" i="0" u="none" strike="noStrike">
              <a:solidFill>
                <a:schemeClr val="dk1"/>
              </a:solidFill>
              <a:latin typeface="+mn-lt"/>
              <a:ea typeface="+mn-ea"/>
              <a:cs typeface="+mn-cs"/>
            </a:rPr>
            <a:t>SPIKING THE BALL CAN NOW BE DONE AFTER ANY ONE TICK PLAY UNLESS THE CLOCK DID NOT MOVE AFTER THE PREVIOUS PLAY</a:t>
          </a:r>
          <a:r>
            <a:rPr lang="en-US"/>
            <a:t> </a:t>
          </a:r>
          <a:r>
            <a:rPr lang="en-US" sz="1100" b="0" i="0" u="none" strike="noStrike">
              <a:solidFill>
                <a:schemeClr val="dk1"/>
              </a:solidFill>
              <a:latin typeface="+mn-lt"/>
              <a:ea typeface="+mn-ea"/>
              <a:cs typeface="+mn-cs"/>
            </a:rPr>
            <a:t>15 SEC</a:t>
          </a:r>
          <a:r>
            <a:rPr lang="en-US"/>
            <a:t> </a:t>
          </a:r>
          <a:r>
            <a:rPr lang="en-US" sz="1100" b="0" i="0" u="none" strike="noStrike">
              <a:solidFill>
                <a:schemeClr val="dk1"/>
              </a:solidFill>
              <a:latin typeface="+mn-lt"/>
              <a:ea typeface="+mn-ea"/>
              <a:cs typeface="+mn-cs"/>
            </a:rPr>
            <a:t>PASSED</a:t>
          </a:r>
          <a:r>
            <a:rPr lang="en-US"/>
            <a:t> </a:t>
          </a:r>
        </a:p>
        <a:p>
          <a:r>
            <a:rPr lang="en-US" sz="1100" b="0" i="0" u="none" strike="noStrike">
              <a:solidFill>
                <a:schemeClr val="dk1"/>
              </a:solidFill>
              <a:latin typeface="+mn-lt"/>
              <a:ea typeface="+mn-ea"/>
              <a:cs typeface="+mn-cs"/>
            </a:rPr>
            <a:t>10</a:t>
          </a:r>
          <a:r>
            <a:rPr lang="en-US"/>
            <a:t> </a:t>
          </a:r>
          <a:r>
            <a:rPr lang="en-US" sz="1100" b="1" i="0" u="none" strike="noStrike">
              <a:solidFill>
                <a:schemeClr val="dk1"/>
              </a:solidFill>
              <a:latin typeface="+mn-lt"/>
              <a:ea typeface="+mn-ea"/>
              <a:cs typeface="+mn-cs"/>
            </a:rPr>
            <a:t>FLAT PASS ABILITY IS NOW EXTENED TO THE 5 YARD LINE</a:t>
          </a:r>
          <a:r>
            <a:rPr lang="en-US"/>
            <a:t> </a:t>
          </a:r>
          <a:r>
            <a:rPr lang="en-US" sz="1100" b="0" i="0" u="none" strike="noStrike">
              <a:solidFill>
                <a:schemeClr val="dk1"/>
              </a:solidFill>
              <a:latin typeface="+mn-lt"/>
              <a:ea typeface="+mn-ea"/>
              <a:cs typeface="+mn-cs"/>
            </a:rPr>
            <a:t>PASSED</a:t>
          </a:r>
          <a:r>
            <a:rPr lang="en-US"/>
            <a:t> </a:t>
          </a:r>
          <a:r>
            <a:rPr lang="en-US" sz="1100" b="0" i="0" u="none" strike="noStrike">
              <a:solidFill>
                <a:schemeClr val="dk1"/>
              </a:solidFill>
              <a:latin typeface="+mn-lt"/>
              <a:ea typeface="+mn-ea"/>
              <a:cs typeface="+mn-cs"/>
            </a:rPr>
            <a:t> </a:t>
          </a:r>
          <a:r>
            <a:rPr lang="en-US"/>
            <a:t> </a:t>
          </a:r>
        </a:p>
        <a:p>
          <a:r>
            <a:rPr lang="en-US" sz="1100" b="1" i="0" u="none" strike="noStrike">
              <a:solidFill>
                <a:schemeClr val="dk1"/>
              </a:solidFill>
              <a:latin typeface="+mn-lt"/>
              <a:ea typeface="+mn-ea"/>
              <a:cs typeface="+mn-cs"/>
            </a:rPr>
            <a:t>11</a:t>
          </a:r>
          <a:r>
            <a:rPr lang="en-US"/>
            <a:t> </a:t>
          </a:r>
          <a:r>
            <a:rPr lang="en-US" sz="1100" b="1" i="0" u="none" strike="noStrike">
              <a:solidFill>
                <a:schemeClr val="dk1"/>
              </a:solidFill>
              <a:latin typeface="+mn-lt"/>
              <a:ea typeface="+mn-ea"/>
              <a:cs typeface="+mn-cs"/>
            </a:rPr>
            <a:t>YAC RULES CHANGED TO WINNERS CHOICE</a:t>
          </a:r>
          <a:r>
            <a:rPr lang="en-US"/>
            <a:t> </a:t>
          </a:r>
          <a:r>
            <a:rPr lang="en-US" sz="1100" b="0" i="0" u="none" strike="noStrike">
              <a:solidFill>
                <a:schemeClr val="dk1"/>
              </a:solidFill>
              <a:latin typeface="+mn-lt"/>
              <a:ea typeface="+mn-ea"/>
              <a:cs typeface="+mn-cs"/>
            </a:rPr>
            <a:t>PASSED</a:t>
          </a:r>
          <a:r>
            <a:rPr lang="en-US"/>
            <a:t> </a:t>
          </a:r>
          <a:r>
            <a:rPr lang="en-US" sz="1100" b="1" i="1" u="none" strike="noStrike">
              <a:solidFill>
                <a:schemeClr val="dk1"/>
              </a:solidFill>
              <a:latin typeface="+mn-lt"/>
              <a:ea typeface="+mn-ea"/>
              <a:cs typeface="+mn-cs"/>
            </a:rPr>
            <a:t>DISSCUSIONS</a:t>
          </a:r>
          <a:r>
            <a:rPr lang="en-US" sz="1800"/>
            <a:t> </a:t>
          </a:r>
          <a:r>
            <a:rPr lang="en-US" sz="1100" b="1" i="0" u="none" strike="noStrike">
              <a:solidFill>
                <a:schemeClr val="dk1"/>
              </a:solidFill>
              <a:latin typeface="+mn-lt"/>
              <a:ea typeface="+mn-ea"/>
              <a:cs typeface="+mn-cs"/>
            </a:rPr>
            <a:t>VOTES</a:t>
          </a:r>
          <a:r>
            <a:rPr lang="en-US" sz="1800"/>
            <a:t> </a:t>
          </a:r>
          <a:r>
            <a:rPr lang="en-US" sz="1100" b="1" i="1" u="none" strike="noStrike">
              <a:solidFill>
                <a:schemeClr val="dk1"/>
              </a:solidFill>
              <a:latin typeface="+mn-lt"/>
              <a:ea typeface="+mn-ea"/>
              <a:cs typeface="+mn-cs"/>
            </a:rPr>
            <a:t>PROPOSALS</a:t>
          </a:r>
          <a:r>
            <a:rPr lang="en-US" sz="1800"/>
            <a:t> </a:t>
          </a:r>
          <a:r>
            <a:rPr lang="en-US" sz="1100" b="1" i="0" u="none" strike="noStrike">
              <a:solidFill>
                <a:schemeClr val="dk1"/>
              </a:solidFill>
              <a:latin typeface="+mn-lt"/>
              <a:ea typeface="+mn-ea"/>
              <a:cs typeface="+mn-cs"/>
            </a:rPr>
            <a:t> </a:t>
          </a:r>
          <a:r>
            <a:rPr lang="en-US" sz="1800"/>
            <a:t> </a:t>
          </a:r>
        </a:p>
        <a:p>
          <a:r>
            <a:rPr lang="en-US" sz="1100" b="0" i="0" u="none" strike="noStrike">
              <a:solidFill>
                <a:schemeClr val="dk1"/>
              </a:solidFill>
              <a:latin typeface="+mn-lt"/>
              <a:ea typeface="+mn-ea"/>
              <a:cs typeface="+mn-cs"/>
            </a:rPr>
            <a:t>1.DANE PROPOSES A TAXI SQUAD</a:t>
          </a:r>
          <a:r>
            <a:rPr lang="en-US" sz="1800"/>
            <a:t> </a:t>
          </a:r>
          <a:r>
            <a:rPr lang="en-US" sz="1100" b="0" i="0" u="none" strike="noStrike">
              <a:solidFill>
                <a:schemeClr val="dk1"/>
              </a:solidFill>
              <a:latin typeface="+mn-lt"/>
              <a:ea typeface="+mn-ea"/>
              <a:cs typeface="+mn-cs"/>
            </a:rPr>
            <a:t>PASSED</a:t>
          </a:r>
          <a:r>
            <a:rPr lang="en-US" sz="1800"/>
            <a:t> </a:t>
          </a:r>
        </a:p>
        <a:p>
          <a:r>
            <a:rPr lang="en-US" sz="1100" b="0" i="0" u="none" strike="noStrike">
              <a:solidFill>
                <a:schemeClr val="dk1"/>
              </a:solidFill>
              <a:latin typeface="+mn-lt"/>
              <a:ea typeface="+mn-ea"/>
              <a:cs typeface="+mn-cs"/>
            </a:rPr>
            <a:t>2.RON PROPOSES A DEFENSIVE FUMBLE ATTEMPT</a:t>
          </a:r>
          <a:r>
            <a:rPr lang="en-US" sz="1800"/>
            <a:t> </a:t>
          </a:r>
          <a:r>
            <a:rPr lang="en-US" sz="1100" b="0" i="0" u="none" strike="noStrike">
              <a:solidFill>
                <a:schemeClr val="dk1"/>
              </a:solidFill>
              <a:latin typeface="+mn-lt"/>
              <a:ea typeface="+mn-ea"/>
              <a:cs typeface="+mn-cs"/>
            </a:rPr>
            <a:t>PASSED</a:t>
          </a:r>
          <a:r>
            <a:rPr lang="en-US" sz="1800"/>
            <a:t> </a:t>
          </a:r>
          <a:r>
            <a:rPr lang="en-US" sz="1100" b="0" i="0" u="none" strike="noStrike">
              <a:solidFill>
                <a:schemeClr val="dk1"/>
              </a:solidFill>
              <a:latin typeface="+mn-lt"/>
              <a:ea typeface="+mn-ea"/>
              <a:cs typeface="+mn-cs"/>
            </a:rPr>
            <a:t>3</a:t>
          </a:r>
          <a:r>
            <a:rPr lang="en-US" sz="1800"/>
            <a:t> </a:t>
          </a:r>
          <a:r>
            <a:rPr lang="en-US" sz="1100" b="0" i="0" u="none" strike="noStrike">
              <a:solidFill>
                <a:schemeClr val="dk1"/>
              </a:solidFill>
              <a:latin typeface="+mn-lt"/>
              <a:ea typeface="+mn-ea"/>
              <a:cs typeface="+mn-cs"/>
            </a:rPr>
            <a:t>RON PROPOSES DB BLITZ RATING BE CHANGED FROM *8,8 -0   TO *4,12 -0</a:t>
          </a:r>
          <a:r>
            <a:rPr lang="en-US" sz="1800"/>
            <a:t> </a:t>
          </a:r>
          <a:r>
            <a:rPr lang="en-US" sz="1100" b="0" i="0" u="none" strike="noStrike">
              <a:solidFill>
                <a:schemeClr val="dk1"/>
              </a:solidFill>
              <a:latin typeface="+mn-lt"/>
              <a:ea typeface="+mn-ea"/>
              <a:cs typeface="+mn-cs"/>
            </a:rPr>
            <a:t>PASSED</a:t>
          </a:r>
          <a:r>
            <a:rPr lang="en-US" sz="1800"/>
            <a:t> </a:t>
          </a:r>
          <a:r>
            <a:rPr lang="en-US" sz="1100" b="1" i="0" u="none" strike="noStrike">
              <a:solidFill>
                <a:schemeClr val="dk1"/>
              </a:solidFill>
              <a:latin typeface="+mn-lt"/>
              <a:ea typeface="+mn-ea"/>
              <a:cs typeface="+mn-cs"/>
            </a:rPr>
            <a:t>VOTED ON AND PASSED AT THE BOWL 1/28/18</a:t>
          </a:r>
          <a:r>
            <a:rPr lang="en-US" sz="1800"/>
            <a:t> </a:t>
          </a:r>
        </a:p>
        <a:p>
          <a:r>
            <a:rPr lang="en-US" sz="1100" b="0" i="0" u="none" strike="noStrike">
              <a:solidFill>
                <a:schemeClr val="dk1"/>
              </a:solidFill>
              <a:latin typeface="+mn-lt"/>
              <a:ea typeface="+mn-ea"/>
              <a:cs typeface="+mn-cs"/>
            </a:rPr>
            <a:t>4</a:t>
          </a:r>
          <a:r>
            <a:rPr lang="en-US" sz="1800"/>
            <a:t> </a:t>
          </a:r>
          <a:r>
            <a:rPr lang="en-US" sz="1100" b="0" i="0" u="none" strike="noStrike">
              <a:solidFill>
                <a:schemeClr val="dk1"/>
              </a:solidFill>
              <a:latin typeface="+mn-lt"/>
              <a:ea typeface="+mn-ea"/>
              <a:cs typeface="+mn-cs"/>
            </a:rPr>
            <a:t>KICK OFF TIMING: SCORING PLAYS 1 TICK</a:t>
          </a:r>
          <a:r>
            <a:rPr lang="en-US" sz="1800"/>
            <a:t> </a:t>
          </a:r>
          <a:r>
            <a:rPr lang="en-US" sz="1100" b="0" i="0" u="none" strike="noStrike">
              <a:solidFill>
                <a:schemeClr val="dk1"/>
              </a:solidFill>
              <a:latin typeface="+mn-lt"/>
              <a:ea typeface="+mn-ea"/>
              <a:cs typeface="+mn-cs"/>
            </a:rPr>
            <a:t>KICKS THAT ARE RETURNED 1 TICK</a:t>
          </a:r>
          <a:r>
            <a:rPr lang="en-US" sz="1800"/>
            <a:t> </a:t>
          </a:r>
          <a:r>
            <a:rPr lang="en-US" sz="1100" b="0" i="0" u="none" strike="noStrike">
              <a:solidFill>
                <a:schemeClr val="dk1"/>
              </a:solidFill>
              <a:latin typeface="+mn-lt"/>
              <a:ea typeface="+mn-ea"/>
              <a:cs typeface="+mn-cs"/>
            </a:rPr>
            <a:t>NO TIME OUTS ON CHANGE OF POSSESIONS</a:t>
          </a:r>
          <a:r>
            <a:rPr lang="en-US" sz="1800"/>
            <a:t> </a:t>
          </a:r>
          <a:r>
            <a:rPr lang="en-US" sz="1100" b="1" i="0" u="none" strike="noStrike">
              <a:solidFill>
                <a:schemeClr val="dk1"/>
              </a:solidFill>
              <a:latin typeface="+mn-lt"/>
              <a:ea typeface="+mn-ea"/>
              <a:cs typeface="+mn-cs"/>
            </a:rPr>
            <a:t>VOTED ON AND PASSED AT THE BOWL 1/28/18</a:t>
          </a:r>
          <a:r>
            <a:rPr lang="en-US" sz="1800"/>
            <a:t> </a:t>
          </a:r>
        </a:p>
        <a:p>
          <a:r>
            <a:rPr lang="en-US" sz="1100" b="1" i="0" u="none" strike="noStrike">
              <a:solidFill>
                <a:schemeClr val="dk1"/>
              </a:solidFill>
              <a:latin typeface="+mn-lt"/>
              <a:ea typeface="+mn-ea"/>
              <a:cs typeface="+mn-cs"/>
            </a:rPr>
            <a:t>5</a:t>
          </a:r>
          <a:r>
            <a:rPr lang="en-US" sz="1800"/>
            <a:t> </a:t>
          </a:r>
          <a:r>
            <a:rPr lang="en-US" sz="1100" b="1" i="0" u="none" strike="noStrike">
              <a:solidFill>
                <a:schemeClr val="dk1"/>
              </a:solidFill>
              <a:latin typeface="+mn-lt"/>
              <a:ea typeface="+mn-ea"/>
              <a:cs typeface="+mn-cs"/>
            </a:rPr>
            <a:t>TIME OUTS:  TIME OUTS MAY NOW BE CALLED AT ANY TIME FOR ANY REASON BEFORE THE DICE ROLL!</a:t>
          </a:r>
          <a:r>
            <a:rPr lang="en-US" sz="1800"/>
            <a:t> </a:t>
          </a:r>
          <a:r>
            <a:rPr lang="en-US" sz="1100" b="1" i="0" u="none" strike="noStrike">
              <a:solidFill>
                <a:schemeClr val="dk1"/>
              </a:solidFill>
              <a:latin typeface="+mn-lt"/>
              <a:ea typeface="+mn-ea"/>
              <a:cs typeface="+mn-cs"/>
            </a:rPr>
            <a:t>VOTED ON AND PASSED AT THE BOWL 1/28/18</a:t>
          </a:r>
          <a:r>
            <a:rPr lang="en-US" sz="1800"/>
            <a:t> </a:t>
          </a:r>
        </a:p>
        <a:p>
          <a:r>
            <a:rPr lang="en-US" sz="1100" b="0" i="0" u="none" strike="noStrike">
              <a:solidFill>
                <a:schemeClr val="dk1"/>
              </a:solidFill>
              <a:latin typeface="+mn-lt"/>
              <a:ea typeface="+mn-ea"/>
              <a:cs typeface="+mn-cs"/>
            </a:rPr>
            <a:t>6</a:t>
          </a:r>
          <a:r>
            <a:rPr lang="en-US" sz="1800"/>
            <a:t> </a:t>
          </a:r>
          <a:r>
            <a:rPr lang="en-US" sz="1100" b="0" i="0" u="none" strike="noStrike">
              <a:solidFill>
                <a:schemeClr val="dk1"/>
              </a:solidFill>
              <a:latin typeface="+mn-lt"/>
              <a:ea typeface="+mn-ea"/>
              <a:cs typeface="+mn-cs"/>
            </a:rPr>
            <a:t>POSITIONS ROUNDS WILL BE SCHEDULED WEEK 1 AND WEEK 16 ( PASSED BUT NINTH TEAM ADDED )</a:t>
          </a:r>
          <a:r>
            <a:rPr lang="en-US" sz="1800"/>
            <a:t> </a:t>
          </a:r>
          <a:r>
            <a:rPr lang="en-US" sz="1100" b="1" i="0" u="none" strike="noStrike">
              <a:solidFill>
                <a:schemeClr val="dk1"/>
              </a:solidFill>
              <a:latin typeface="+mn-lt"/>
              <a:ea typeface="+mn-ea"/>
              <a:cs typeface="+mn-cs"/>
            </a:rPr>
            <a:t>NO POSITION ROUND</a:t>
          </a:r>
          <a:r>
            <a:rPr lang="en-US" sz="1800"/>
            <a:t> </a:t>
          </a:r>
          <a:r>
            <a:rPr lang="en-US" sz="1100" b="1" i="0" u="none" strike="noStrike">
              <a:solidFill>
                <a:schemeClr val="dk1"/>
              </a:solidFill>
              <a:latin typeface="+mn-lt"/>
              <a:ea typeface="+mn-ea"/>
              <a:cs typeface="+mn-cs"/>
            </a:rPr>
            <a:t>VOTED ON AND PASSED AT THE BOWL 1/28/18</a:t>
          </a:r>
          <a:r>
            <a:rPr lang="en-US" sz="1800"/>
            <a:t> </a:t>
          </a:r>
        </a:p>
        <a:p>
          <a:r>
            <a:rPr lang="en-US" sz="1100" b="0" i="0" u="none" strike="noStrike">
              <a:solidFill>
                <a:schemeClr val="dk1"/>
              </a:solidFill>
              <a:latin typeface="+mn-lt"/>
              <a:ea typeface="+mn-ea"/>
              <a:cs typeface="+mn-cs"/>
            </a:rPr>
            <a:t>7</a:t>
          </a:r>
          <a:r>
            <a:rPr lang="en-US" sz="1800"/>
            <a:t> </a:t>
          </a:r>
          <a:r>
            <a:rPr lang="en-US" sz="1100" b="0" i="0" u="none" strike="noStrike">
              <a:solidFill>
                <a:schemeClr val="dk1"/>
              </a:solidFill>
              <a:latin typeface="+mn-lt"/>
              <a:ea typeface="+mn-ea"/>
              <a:cs typeface="+mn-cs"/>
            </a:rPr>
            <a:t>6 TEAMS WILL MAKE THE PLAYOFFS. (SAME AS 2017)</a:t>
          </a:r>
          <a:r>
            <a:rPr lang="en-US" sz="1800"/>
            <a:t> </a:t>
          </a:r>
          <a:r>
            <a:rPr lang="en-US" sz="1100" b="1" i="0" u="none" strike="noStrike">
              <a:solidFill>
                <a:schemeClr val="dk1"/>
              </a:solidFill>
              <a:latin typeface="+mn-lt"/>
              <a:ea typeface="+mn-ea"/>
              <a:cs typeface="+mn-cs"/>
            </a:rPr>
            <a:t>VOTED ON AND PASSED AT THE BOWL 1/28/18</a:t>
          </a:r>
          <a:r>
            <a:rPr lang="en-US" sz="1800"/>
            <a:t> </a:t>
          </a:r>
        </a:p>
        <a:p>
          <a:r>
            <a:rPr lang="en-US" sz="1100" b="0" i="0" u="none" strike="noStrike">
              <a:solidFill>
                <a:schemeClr val="dk1"/>
              </a:solidFill>
              <a:latin typeface="+mn-lt"/>
              <a:ea typeface="+mn-ea"/>
              <a:cs typeface="+mn-cs"/>
            </a:rPr>
            <a:t>8</a:t>
          </a:r>
          <a:r>
            <a:rPr lang="en-US" sz="1800"/>
            <a:t> </a:t>
          </a:r>
          <a:r>
            <a:rPr lang="en-US" sz="1100" b="1" i="0" u="none" strike="noStrike">
              <a:solidFill>
                <a:schemeClr val="dk1"/>
              </a:solidFill>
              <a:latin typeface="+mn-lt"/>
              <a:ea typeface="+mn-ea"/>
              <a:cs typeface="+mn-cs"/>
            </a:rPr>
            <a:t>FRANCHISE PLAYER TAG </a:t>
          </a:r>
          <a:r>
            <a:rPr lang="en-US" sz="1800"/>
            <a:t> </a:t>
          </a:r>
          <a:r>
            <a:rPr lang="en-US" sz="1100" b="0" i="0" u="none" strike="noStrike">
              <a:solidFill>
                <a:schemeClr val="dk1"/>
              </a:solidFill>
              <a:latin typeface="+mn-lt"/>
              <a:ea typeface="+mn-ea"/>
              <a:cs typeface="+mn-cs"/>
            </a:rPr>
            <a:t>PASSED</a:t>
          </a:r>
          <a:r>
            <a:rPr lang="en-US" sz="1800"/>
            <a:t> </a:t>
          </a:r>
        </a:p>
        <a:p>
          <a:r>
            <a:rPr lang="en-US" sz="1100" b="0" i="0" u="none" strike="noStrike">
              <a:solidFill>
                <a:schemeClr val="dk1"/>
              </a:solidFill>
              <a:latin typeface="+mn-lt"/>
              <a:ea typeface="+mn-ea"/>
              <a:cs typeface="+mn-cs"/>
            </a:rPr>
            <a:t>9</a:t>
          </a:r>
          <a:r>
            <a:rPr lang="en-US" sz="1800"/>
            <a:t> </a:t>
          </a:r>
          <a:r>
            <a:rPr lang="en-US" sz="1100" b="1" i="0" u="none" strike="noStrike">
              <a:solidFill>
                <a:schemeClr val="dk1"/>
              </a:solidFill>
              <a:latin typeface="+mn-lt"/>
              <a:ea typeface="+mn-ea"/>
              <a:cs typeface="+mn-cs"/>
            </a:rPr>
            <a:t>SPIKING THE BALL CAN NOW BE DONE AFTER ANY ONE TICK PLAY UNLESS THE CLOCK DID NOT MOVE AFTER THE PREVIOUS PLAY</a:t>
          </a:r>
          <a:r>
            <a:rPr lang="en-US" sz="1800"/>
            <a:t> </a:t>
          </a:r>
          <a:r>
            <a:rPr lang="en-US" sz="1100" b="0" i="0" u="none" strike="noStrike">
              <a:solidFill>
                <a:schemeClr val="dk1"/>
              </a:solidFill>
              <a:latin typeface="+mn-lt"/>
              <a:ea typeface="+mn-ea"/>
              <a:cs typeface="+mn-cs"/>
            </a:rPr>
            <a:t>15 SEC</a:t>
          </a:r>
          <a:r>
            <a:rPr lang="en-US" sz="1800"/>
            <a:t> </a:t>
          </a:r>
          <a:r>
            <a:rPr lang="en-US" sz="1100" b="0" i="0" u="none" strike="noStrike">
              <a:solidFill>
                <a:schemeClr val="dk1"/>
              </a:solidFill>
              <a:latin typeface="+mn-lt"/>
              <a:ea typeface="+mn-ea"/>
              <a:cs typeface="+mn-cs"/>
            </a:rPr>
            <a:t>PASSED</a:t>
          </a:r>
          <a:r>
            <a:rPr lang="en-US" sz="1800"/>
            <a:t> </a:t>
          </a:r>
        </a:p>
        <a:p>
          <a:r>
            <a:rPr lang="en-US" sz="1100" b="0" i="0" u="none" strike="noStrike">
              <a:solidFill>
                <a:schemeClr val="dk1"/>
              </a:solidFill>
              <a:latin typeface="+mn-lt"/>
              <a:ea typeface="+mn-ea"/>
              <a:cs typeface="+mn-cs"/>
            </a:rPr>
            <a:t>10</a:t>
          </a:r>
          <a:r>
            <a:rPr lang="en-US" sz="1800"/>
            <a:t> </a:t>
          </a:r>
          <a:r>
            <a:rPr lang="en-US" sz="1100" b="1" i="0" u="none" strike="noStrike">
              <a:solidFill>
                <a:schemeClr val="dk1"/>
              </a:solidFill>
              <a:latin typeface="+mn-lt"/>
              <a:ea typeface="+mn-ea"/>
              <a:cs typeface="+mn-cs"/>
            </a:rPr>
            <a:t>FLAT PASS ABILITY IS NOW EXTENED TO THE 5 YARD LINE</a:t>
          </a:r>
          <a:r>
            <a:rPr lang="en-US" sz="1800"/>
            <a:t> </a:t>
          </a:r>
          <a:r>
            <a:rPr lang="en-US" sz="1100" b="0" i="0" u="none" strike="noStrike">
              <a:solidFill>
                <a:schemeClr val="dk1"/>
              </a:solidFill>
              <a:latin typeface="+mn-lt"/>
              <a:ea typeface="+mn-ea"/>
              <a:cs typeface="+mn-cs"/>
            </a:rPr>
            <a:t>PASSED</a:t>
          </a:r>
          <a:r>
            <a:rPr lang="en-US" sz="1800"/>
            <a:t> </a:t>
          </a:r>
          <a:r>
            <a:rPr lang="en-US" sz="1100" b="0" i="0" u="none" strike="noStrike">
              <a:solidFill>
                <a:schemeClr val="dk1"/>
              </a:solidFill>
              <a:latin typeface="+mn-lt"/>
              <a:ea typeface="+mn-ea"/>
              <a:cs typeface="+mn-cs"/>
            </a:rPr>
            <a:t> </a:t>
          </a:r>
          <a:r>
            <a:rPr lang="en-US" sz="1800"/>
            <a:t> </a:t>
          </a:r>
        </a:p>
        <a:p>
          <a:r>
            <a:rPr lang="en-US" sz="1100" b="1" i="0" u="none" strike="noStrike">
              <a:solidFill>
                <a:schemeClr val="dk1"/>
              </a:solidFill>
              <a:latin typeface="+mn-lt"/>
              <a:ea typeface="+mn-ea"/>
              <a:cs typeface="+mn-cs"/>
            </a:rPr>
            <a:t>11</a:t>
          </a:r>
          <a:r>
            <a:rPr lang="en-US" sz="1800"/>
            <a:t> </a:t>
          </a:r>
          <a:r>
            <a:rPr lang="en-US" sz="1100" b="1" i="0" u="none" strike="noStrike">
              <a:solidFill>
                <a:schemeClr val="dk1"/>
              </a:solidFill>
              <a:latin typeface="+mn-lt"/>
              <a:ea typeface="+mn-ea"/>
              <a:cs typeface="+mn-cs"/>
            </a:rPr>
            <a:t>YAC RULES CHANGED TO WINNERS CHOICE</a:t>
          </a:r>
          <a:r>
            <a:rPr lang="en-US" sz="1800"/>
            <a:t> </a:t>
          </a:r>
          <a:r>
            <a:rPr lang="en-US" sz="1100" b="0" i="0" u="none" strike="noStrike">
              <a:solidFill>
                <a:schemeClr val="dk1"/>
              </a:solidFill>
              <a:latin typeface="+mn-lt"/>
              <a:ea typeface="+mn-ea"/>
              <a:cs typeface="+mn-cs"/>
            </a:rPr>
            <a:t>PASSED</a:t>
          </a:r>
          <a:r>
            <a:rPr lang="en-US" sz="1800"/>
            <a:t> </a:t>
          </a:r>
          <a:endParaRPr lang="en-US" sz="1800" b="1" i="0" u="none">
            <a:solidFill>
              <a:schemeClr val="tx2"/>
            </a:solidFill>
            <a:latin typeface="Papyrus" pitchFamily="66" charset="0"/>
          </a:endParaRPr>
        </a:p>
      </xdr:txBody>
    </xdr:sp>
    <xdr:clientData/>
  </xdr:twoCellAnchor>
  <xdr:twoCellAnchor>
    <xdr:from>
      <xdr:col>0</xdr:col>
      <xdr:colOff>0</xdr:colOff>
      <xdr:row>258</xdr:row>
      <xdr:rowOff>0</xdr:rowOff>
    </xdr:from>
    <xdr:to>
      <xdr:col>5</xdr:col>
      <xdr:colOff>92765</xdr:colOff>
      <xdr:row>305</xdr:row>
      <xdr:rowOff>61734</xdr:rowOff>
    </xdr:to>
    <xdr:sp macro="" textlink="">
      <xdr:nvSpPr>
        <xdr:cNvPr id="13" name="TextBox 12">
          <a:extLst>
            <a:ext uri="{FF2B5EF4-FFF2-40B4-BE49-F238E27FC236}">
              <a16:creationId xmlns:a16="http://schemas.microsoft.com/office/drawing/2014/main" id="{FA99AB47-ABC5-4615-B15B-98A1E44ED84B}"/>
            </a:ext>
          </a:extLst>
        </xdr:cNvPr>
        <xdr:cNvSpPr txBox="1"/>
      </xdr:nvSpPr>
      <xdr:spPr>
        <a:xfrm>
          <a:off x="0" y="58203548"/>
          <a:ext cx="3543631" cy="9404516"/>
        </a:xfrm>
        <a:prstGeom prst="rect">
          <a:avLst/>
        </a:prstGeom>
        <a:solidFill>
          <a:schemeClr val="lt1"/>
        </a:solidFill>
        <a:ln w="571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endParaRPr lang="en-US" sz="1100" b="0"/>
        </a:p>
        <a:p>
          <a:pPr algn="ctr"/>
          <a:r>
            <a:rPr lang="en-US" sz="1800" b="0" i="0" u="none" strike="noStrike">
              <a:solidFill>
                <a:schemeClr val="dk1"/>
              </a:solidFill>
              <a:latin typeface="+mn-lt"/>
              <a:ea typeface="+mn-ea"/>
              <a:cs typeface="+mn-cs"/>
            </a:rPr>
            <a:t>RULE CHANGES FOR 2017</a:t>
          </a:r>
          <a:r>
            <a:rPr lang="en-US" sz="1800" b="0"/>
            <a:t> </a:t>
          </a:r>
        </a:p>
        <a:p>
          <a:pPr algn="ctr"/>
          <a:endParaRPr lang="en-US" sz="1100" b="0"/>
        </a:p>
        <a:p>
          <a:pPr algn="ctr"/>
          <a:r>
            <a:rPr lang="en-US" sz="1100" b="0"/>
            <a:t>PLAYOFF FORMAT </a:t>
          </a:r>
        </a:p>
        <a:p>
          <a:pPr algn="ctr"/>
          <a:r>
            <a:rPr lang="en-US" sz="1100" b="0">
              <a:solidFill>
                <a:srgbClr val="FF0000"/>
              </a:solidFill>
            </a:rPr>
            <a:t>1,2 GET BYES</a:t>
          </a:r>
          <a:r>
            <a:rPr lang="en-US" sz="1100" b="0" baseline="0">
              <a:solidFill>
                <a:srgbClr val="FF0000"/>
              </a:solidFill>
            </a:rPr>
            <a:t> </a:t>
          </a:r>
        </a:p>
        <a:p>
          <a:pPr algn="ctr"/>
          <a:r>
            <a:rPr lang="en-US" sz="1100" b="0" baseline="0"/>
            <a:t>3 VS 6, 4 VS 5. IN WILD CARD WEEKEND </a:t>
          </a:r>
        </a:p>
        <a:p>
          <a:pPr algn="ctr"/>
          <a:r>
            <a:rPr lang="en-US" sz="1100" b="0" baseline="0"/>
            <a:t>RESEEDED WINNERS PLAY 1,2. AT CHILI BOWL </a:t>
          </a:r>
        </a:p>
        <a:p>
          <a:pPr algn="ctr"/>
          <a:r>
            <a:rPr lang="en-US" sz="1100" b="0" baseline="0"/>
            <a:t>WINNERS ADVANCE TO STRATO BOWL.</a:t>
          </a:r>
        </a:p>
        <a:p>
          <a:pPr algn="ctr"/>
          <a:endParaRPr lang="en-US" sz="1100" b="0" baseline="0"/>
        </a:p>
        <a:p>
          <a:pPr algn="ctr"/>
          <a:r>
            <a:rPr lang="en-US" sz="1100" b="1" u="sng">
              <a:solidFill>
                <a:srgbClr val="FF0000"/>
              </a:solidFill>
            </a:rPr>
            <a:t>STRONG</a:t>
          </a:r>
          <a:r>
            <a:rPr lang="en-US" sz="1100" b="1" u="sng" baseline="0">
              <a:solidFill>
                <a:srgbClr val="FF0000"/>
              </a:solidFill>
            </a:rPr>
            <a:t> SAFTEY CONTAIMENT</a:t>
          </a:r>
          <a:r>
            <a:rPr lang="en-US" sz="1100" b="0" baseline="0"/>
            <a:t> ELIMINATED</a:t>
          </a:r>
        </a:p>
        <a:p>
          <a:pPr algn="ctr"/>
          <a:r>
            <a:rPr lang="en-US" sz="1100" b="0" baseline="0"/>
            <a:t>(THIS RULE NO LONGER FITS OUR RULES)</a:t>
          </a:r>
        </a:p>
        <a:p>
          <a:pPr algn="ctr"/>
          <a:endParaRPr lang="en-US" sz="1100" b="0" baseline="0"/>
        </a:p>
        <a:p>
          <a:pPr algn="ctr"/>
          <a:r>
            <a:rPr lang="en-US" sz="1100" b="1" u="sng" baseline="0">
              <a:solidFill>
                <a:srgbClr val="FF0000"/>
              </a:solidFill>
            </a:rPr>
            <a:t>FLAT PASS 1 MAN ROLL OF 10</a:t>
          </a:r>
          <a:r>
            <a:rPr lang="en-US" sz="1100" b="0" baseline="0"/>
            <a:t>. THIS WILL BECOME WINERS CHOICE</a:t>
          </a:r>
        </a:p>
        <a:p>
          <a:pPr algn="ctr"/>
          <a:endParaRPr lang="en-US" sz="1100" b="0" baseline="0"/>
        </a:p>
        <a:p>
          <a:pPr algn="ctr"/>
          <a:r>
            <a:rPr lang="en-US" sz="1100" b="1" u="sng" baseline="0">
              <a:solidFill>
                <a:srgbClr val="FF0000"/>
              </a:solidFill>
            </a:rPr>
            <a:t>NEW PASS RUSH CHART  YES </a:t>
          </a:r>
        </a:p>
        <a:p>
          <a:pPr algn="ctr"/>
          <a:endParaRPr lang="en-US" sz="1100" b="0" baseline="0"/>
        </a:p>
        <a:p>
          <a:pPr algn="ctr"/>
          <a:r>
            <a:rPr lang="en-US" sz="1100" b="1" u="sng" baseline="0">
              <a:solidFill>
                <a:srgbClr val="FF0000"/>
              </a:solidFill>
            </a:rPr>
            <a:t>NEW YAC CHART  </a:t>
          </a:r>
          <a:r>
            <a:rPr lang="en-US" sz="1100" b="0" baseline="0"/>
            <a:t>MAKE A NEW ONE BY JULY 4TH</a:t>
          </a:r>
        </a:p>
        <a:p>
          <a:pPr algn="ctr"/>
          <a:endParaRPr lang="en-US" sz="1100" b="0" baseline="0"/>
        </a:p>
        <a:p>
          <a:pPr algn="ctr"/>
          <a:endParaRPr lang="en-US" sz="1100" b="0" baseline="0"/>
        </a:p>
        <a:p>
          <a:pPr algn="ctr"/>
          <a:r>
            <a:rPr lang="en-US" sz="1100" b="1" u="sng" baseline="0">
              <a:solidFill>
                <a:srgbClr val="FF0000"/>
              </a:solidFill>
            </a:rPr>
            <a:t>DRAFT </a:t>
          </a:r>
          <a:r>
            <a:rPr lang="en-US" sz="1100" b="0" baseline="0"/>
            <a:t>RETURN TO 7 ROUNDS  2018 </a:t>
          </a:r>
        </a:p>
        <a:p>
          <a:pPr algn="ctr"/>
          <a:r>
            <a:rPr lang="en-US" sz="1100" b="0" baseline="0"/>
            <a:t>WITH SPECIAL TEAMS PLAYERS AVAILABLE DURING THE WAIVER WIRE </a:t>
          </a:r>
        </a:p>
        <a:p>
          <a:pPr algn="ctr"/>
          <a:endParaRPr lang="en-US" sz="1100" b="0" baseline="0"/>
        </a:p>
        <a:p>
          <a:pPr algn="ctr"/>
          <a:r>
            <a:rPr lang="en-US" sz="1100" b="1" u="sng" baseline="0">
              <a:solidFill>
                <a:srgbClr val="FF0000"/>
              </a:solidFill>
            </a:rPr>
            <a:t>FULL HOUSE BACKFIELD IS RESTORED</a:t>
          </a:r>
        </a:p>
        <a:p>
          <a:pPr algn="ctr"/>
          <a:r>
            <a:rPr lang="en-US" sz="1100" b="1" u="sng" baseline="0">
              <a:solidFill>
                <a:srgbClr val="FF0000"/>
              </a:solidFill>
            </a:rPr>
            <a:t>3 backs, te and se</a:t>
          </a:r>
        </a:p>
        <a:p>
          <a:pPr algn="ctr"/>
          <a:r>
            <a:rPr lang="en-US" sz="1100" b="1" baseline="0">
              <a:solidFill>
                <a:srgbClr val="FF0000"/>
              </a:solidFill>
            </a:rPr>
            <a:t>RETURN THIS FORMATION TO ITS STRATO RULE</a:t>
          </a:r>
        </a:p>
        <a:p>
          <a:pPr algn="ctr"/>
          <a:r>
            <a:rPr lang="en-US" sz="1100" b="0" baseline="0"/>
            <a:t>FS MOVES INTO ZONE ON PASS TO SE EXCEPT WHEN DOUBLE TEAMING OR IN THE FLATS OR LINE OF SCRIMMAGE.</a:t>
          </a:r>
        </a:p>
        <a:p>
          <a:pPr algn="ctr"/>
          <a:r>
            <a:rPr lang="en-US" sz="1100" b="0" baseline="0"/>
            <a:t>ALL OFFENSIVE LINE MAN AND BB'S RUN RATING GOES UP ONE. max6</a:t>
          </a:r>
        </a:p>
        <a:p>
          <a:pPr algn="ctr"/>
          <a:r>
            <a:rPr lang="en-US" sz="1100" b="0" baseline="0"/>
            <a:t>LCB COVERS 3RD RB. FOR BB ABILITY RATING USE THE HIGHER OF THE TWO.</a:t>
          </a:r>
        </a:p>
        <a:p>
          <a:pPr algn="ctr"/>
          <a:r>
            <a:rPr lang="en-US" sz="1100" b="0" baseline="0"/>
            <a:t>ON A PASS USE THE HIGHEST RATED BB.</a:t>
          </a:r>
        </a:p>
        <a:p>
          <a:pPr algn="ctr"/>
          <a:endParaRPr lang="en-US" sz="1100" b="0" baseline="0"/>
        </a:p>
        <a:p>
          <a:r>
            <a:rPr lang="en-US" sz="1050" b="1">
              <a:solidFill>
                <a:srgbClr val="FF0000"/>
              </a:solidFill>
              <a:latin typeface="+mn-lt"/>
              <a:ea typeface="+mn-ea"/>
              <a:cs typeface="+mn-cs"/>
            </a:rPr>
            <a:t>PASSED  2017</a:t>
          </a:r>
        </a:p>
        <a:p>
          <a:r>
            <a:rPr lang="en-US" sz="1050" b="1">
              <a:solidFill>
                <a:srgbClr val="FF0000"/>
              </a:solidFill>
              <a:latin typeface="+mn-lt"/>
              <a:ea typeface="+mn-ea"/>
              <a:cs typeface="+mn-cs"/>
            </a:rPr>
            <a:t>Revsied Sack Chart  -  </a:t>
          </a:r>
          <a:r>
            <a:rPr lang="en-US" sz="1400" b="1">
              <a:solidFill>
                <a:srgbClr val="FF0000"/>
              </a:solidFill>
              <a:latin typeface="+mn-lt"/>
              <a:ea typeface="+mn-ea"/>
              <a:cs typeface="+mn-cs"/>
            </a:rPr>
            <a:t>vs. pass block of 7 only.  </a:t>
          </a:r>
          <a:r>
            <a:rPr lang="en-US" sz="1050" b="1">
              <a:solidFill>
                <a:srgbClr val="FF0000"/>
              </a:solidFill>
              <a:latin typeface="+mn-lt"/>
              <a:ea typeface="+mn-ea"/>
              <a:cs typeface="+mn-cs"/>
            </a:rPr>
            <a:t>EXAMPLE</a:t>
          </a:r>
          <a:r>
            <a:rPr lang="en-US" sz="1050" b="1" baseline="0">
              <a:solidFill>
                <a:srgbClr val="FF0000"/>
              </a:solidFill>
              <a:latin typeface="+mn-lt"/>
              <a:ea typeface="+mn-ea"/>
              <a:cs typeface="+mn-cs"/>
            </a:rPr>
            <a:t> 7PR VS 7PB = (2,3,11) OR 14PR VS 7PB = (2-8)</a:t>
          </a:r>
        </a:p>
        <a:p>
          <a:r>
            <a:rPr lang="en-US" sz="1050" b="1">
              <a:solidFill>
                <a:srgbClr val="FF0000"/>
              </a:solidFill>
              <a:latin typeface="+mn-lt"/>
              <a:ea typeface="+mn-ea"/>
              <a:cs typeface="+mn-cs"/>
            </a:rPr>
            <a:t>                                     PASS RUSHERS OF 5 OR LESS RATING NO SACK CHANCE.</a:t>
          </a:r>
          <a:r>
            <a:rPr lang="en-US" sz="1050" b="1" baseline="0">
              <a:solidFill>
                <a:srgbClr val="FF0000"/>
              </a:solidFill>
              <a:latin typeface="+mn-lt"/>
              <a:ea typeface="+mn-ea"/>
              <a:cs typeface="+mn-cs"/>
            </a:rPr>
            <a:t>  EXAMPLE  5PR VS 7 PB = NO SACK</a:t>
          </a:r>
          <a:endParaRPr lang="en-US" sz="1050" b="1">
            <a:solidFill>
              <a:srgbClr val="FF0000"/>
            </a:solidFill>
            <a:latin typeface="+mn-lt"/>
            <a:ea typeface="+mn-ea"/>
            <a:cs typeface="+mn-cs"/>
          </a:endParaRPr>
        </a:p>
        <a:p>
          <a:r>
            <a:rPr lang="en-US" sz="1050">
              <a:solidFill>
                <a:schemeClr val="dk1"/>
              </a:solidFill>
              <a:latin typeface="+mn-lt"/>
              <a:ea typeface="+mn-ea"/>
              <a:cs typeface="+mn-cs"/>
            </a:rPr>
            <a:t> </a:t>
          </a:r>
        </a:p>
        <a:p>
          <a:r>
            <a:rPr lang="en-US" sz="1100" b="1">
              <a:solidFill>
                <a:schemeClr val="dk1"/>
              </a:solidFill>
              <a:latin typeface="+mn-lt"/>
              <a:ea typeface="+mn-ea"/>
              <a:cs typeface="+mn-cs"/>
            </a:rPr>
            <a:t>Pass Rush     -   6     -  7     -     8     -     9    -     10      -   11     -     12     -   13     -   14     -  </a:t>
          </a:r>
          <a:r>
            <a:rPr lang="en-US" sz="1100" b="1" baseline="0">
              <a:solidFill>
                <a:schemeClr val="dk1"/>
              </a:solidFill>
              <a:latin typeface="+mn-lt"/>
              <a:ea typeface="+mn-ea"/>
              <a:cs typeface="+mn-cs"/>
            </a:rPr>
            <a:t>  </a:t>
          </a:r>
          <a:r>
            <a:rPr lang="en-US" sz="1100" b="1">
              <a:solidFill>
                <a:schemeClr val="dk1"/>
              </a:solidFill>
              <a:latin typeface="+mn-lt"/>
              <a:ea typeface="+mn-ea"/>
              <a:cs typeface="+mn-cs"/>
            </a:rPr>
            <a:t>15     -   </a:t>
          </a:r>
          <a:r>
            <a:rPr lang="en-US" sz="1100" b="1" baseline="0">
              <a:solidFill>
                <a:schemeClr val="dk1"/>
              </a:solidFill>
              <a:latin typeface="+mn-lt"/>
              <a:ea typeface="+mn-ea"/>
              <a:cs typeface="+mn-cs"/>
            </a:rPr>
            <a:t> </a:t>
          </a:r>
          <a:r>
            <a:rPr lang="en-US" sz="1100" b="1">
              <a:solidFill>
                <a:schemeClr val="dk1"/>
              </a:solidFill>
              <a:latin typeface="+mn-lt"/>
              <a:ea typeface="+mn-ea"/>
              <a:cs typeface="+mn-cs"/>
            </a:rPr>
            <a:t>16     -   17    -     18    -   19    -   20+</a:t>
          </a:r>
        </a:p>
        <a:p>
          <a:r>
            <a:rPr lang="en-US" sz="1050">
              <a:solidFill>
                <a:schemeClr val="dk1"/>
              </a:solidFill>
              <a:latin typeface="+mn-lt"/>
              <a:ea typeface="+mn-ea"/>
              <a:cs typeface="+mn-cs"/>
            </a:rPr>
            <a:t> </a:t>
          </a:r>
        </a:p>
        <a:p>
          <a:r>
            <a:rPr lang="en-US" sz="1050">
              <a:solidFill>
                <a:schemeClr val="dk1"/>
              </a:solidFill>
              <a:latin typeface="+mn-lt"/>
              <a:ea typeface="+mn-ea"/>
              <a:cs typeface="+mn-cs"/>
            </a:rPr>
            <a:t>Sack chance  - 2,12  - </a:t>
          </a:r>
          <a:r>
            <a:rPr lang="en-US" sz="1050" b="1">
              <a:solidFill>
                <a:schemeClr val="dk1"/>
              </a:solidFill>
              <a:latin typeface="+mn-lt"/>
              <a:ea typeface="+mn-ea"/>
              <a:cs typeface="+mn-cs"/>
            </a:rPr>
            <a:t> 2,3  </a:t>
          </a:r>
          <a:r>
            <a:rPr lang="en-US" sz="1050">
              <a:solidFill>
                <a:schemeClr val="dk1"/>
              </a:solidFill>
              <a:latin typeface="+mn-lt"/>
              <a:ea typeface="+mn-ea"/>
              <a:cs typeface="+mn-cs"/>
            </a:rPr>
            <a:t>   -   2-4    -  </a:t>
          </a:r>
          <a:r>
            <a:rPr lang="en-US" sz="1050" b="1">
              <a:solidFill>
                <a:schemeClr val="dk1"/>
              </a:solidFill>
              <a:latin typeface="+mn-lt"/>
              <a:ea typeface="+mn-ea"/>
              <a:cs typeface="+mn-cs"/>
            </a:rPr>
            <a:t> 2-4   </a:t>
          </a:r>
          <a:r>
            <a:rPr lang="en-US" sz="1050">
              <a:solidFill>
                <a:schemeClr val="dk1"/>
              </a:solidFill>
              <a:latin typeface="+mn-lt"/>
              <a:ea typeface="+mn-ea"/>
              <a:cs typeface="+mn-cs"/>
            </a:rPr>
            <a:t>-     </a:t>
          </a:r>
          <a:r>
            <a:rPr lang="en-US" sz="1050" b="1">
              <a:solidFill>
                <a:schemeClr val="dk1"/>
              </a:solidFill>
              <a:latin typeface="+mn-lt"/>
              <a:ea typeface="+mn-ea"/>
              <a:cs typeface="+mn-cs"/>
            </a:rPr>
            <a:t>2-5 </a:t>
          </a:r>
          <a:r>
            <a:rPr lang="en-US" sz="1050">
              <a:solidFill>
                <a:schemeClr val="dk1"/>
              </a:solidFill>
              <a:latin typeface="+mn-lt"/>
              <a:ea typeface="+mn-ea"/>
              <a:cs typeface="+mn-cs"/>
            </a:rPr>
            <a:t>     -   </a:t>
          </a:r>
          <a:r>
            <a:rPr lang="en-US" sz="1050" b="1">
              <a:solidFill>
                <a:schemeClr val="dk1"/>
              </a:solidFill>
              <a:latin typeface="+mn-lt"/>
              <a:ea typeface="+mn-ea"/>
              <a:cs typeface="+mn-cs"/>
            </a:rPr>
            <a:t> 2-6</a:t>
          </a:r>
          <a:r>
            <a:rPr lang="en-US" sz="1050">
              <a:solidFill>
                <a:schemeClr val="dk1"/>
              </a:solidFill>
              <a:latin typeface="+mn-lt"/>
              <a:ea typeface="+mn-ea"/>
              <a:cs typeface="+mn-cs"/>
            </a:rPr>
            <a:t>     -    2-7     -    </a:t>
          </a:r>
          <a:r>
            <a:rPr lang="en-US" sz="1050" b="1">
              <a:solidFill>
                <a:schemeClr val="dk1"/>
              </a:solidFill>
              <a:latin typeface="+mn-lt"/>
              <a:ea typeface="+mn-ea"/>
              <a:cs typeface="+mn-cs"/>
            </a:rPr>
            <a:t>2-7</a:t>
          </a:r>
          <a:r>
            <a:rPr lang="en-US" sz="1050">
              <a:solidFill>
                <a:schemeClr val="dk1"/>
              </a:solidFill>
              <a:latin typeface="+mn-lt"/>
              <a:ea typeface="+mn-ea"/>
              <a:cs typeface="+mn-cs"/>
            </a:rPr>
            <a:t>   -     2-8     -   </a:t>
          </a:r>
          <a:r>
            <a:rPr lang="en-US" sz="1050" b="1">
              <a:solidFill>
                <a:schemeClr val="dk1"/>
              </a:solidFill>
              <a:latin typeface="+mn-lt"/>
              <a:ea typeface="+mn-ea"/>
              <a:cs typeface="+mn-cs"/>
            </a:rPr>
            <a:t> 2-8</a:t>
          </a:r>
          <a:r>
            <a:rPr lang="en-US" sz="1050">
              <a:solidFill>
                <a:schemeClr val="dk1"/>
              </a:solidFill>
              <a:latin typeface="+mn-lt"/>
              <a:ea typeface="+mn-ea"/>
              <a:cs typeface="+mn-cs"/>
            </a:rPr>
            <a:t>     -    2-9    -   </a:t>
          </a:r>
          <a:r>
            <a:rPr lang="en-US" sz="1050" b="1">
              <a:solidFill>
                <a:schemeClr val="dk1"/>
              </a:solidFill>
              <a:latin typeface="+mn-lt"/>
              <a:ea typeface="+mn-ea"/>
              <a:cs typeface="+mn-cs"/>
            </a:rPr>
            <a:t> 2-9</a:t>
          </a:r>
          <a:r>
            <a:rPr lang="en-US" sz="1050">
              <a:solidFill>
                <a:schemeClr val="dk1"/>
              </a:solidFill>
              <a:latin typeface="+mn-lt"/>
              <a:ea typeface="+mn-ea"/>
              <a:cs typeface="+mn-cs"/>
            </a:rPr>
            <a:t>    -    2-10   -  </a:t>
          </a:r>
          <a:r>
            <a:rPr lang="en-US" sz="1050" b="1">
              <a:solidFill>
                <a:schemeClr val="dk1"/>
              </a:solidFill>
              <a:latin typeface="+mn-lt"/>
              <a:ea typeface="+mn-ea"/>
              <a:cs typeface="+mn-cs"/>
            </a:rPr>
            <a:t>2-10</a:t>
          </a:r>
          <a:r>
            <a:rPr lang="en-US" sz="1050">
              <a:solidFill>
                <a:schemeClr val="dk1"/>
              </a:solidFill>
              <a:latin typeface="+mn-lt"/>
              <a:ea typeface="+mn-ea"/>
              <a:cs typeface="+mn-cs"/>
            </a:rPr>
            <a:t>  -   2-12</a:t>
          </a:r>
        </a:p>
        <a:p>
          <a:r>
            <a:rPr lang="en-US" sz="1050">
              <a:solidFill>
                <a:schemeClr val="dk1"/>
              </a:solidFill>
              <a:latin typeface="+mn-lt"/>
              <a:ea typeface="+mn-ea"/>
              <a:cs typeface="+mn-cs"/>
            </a:rPr>
            <a:t>                                        </a:t>
          </a:r>
          <a:r>
            <a:rPr lang="en-US" sz="1050" b="1">
              <a:solidFill>
                <a:schemeClr val="dk1"/>
              </a:solidFill>
              <a:latin typeface="+mn-lt"/>
              <a:ea typeface="+mn-ea"/>
              <a:cs typeface="+mn-cs"/>
            </a:rPr>
            <a:t>11</a:t>
          </a:r>
          <a:r>
            <a:rPr lang="en-US" sz="1050">
              <a:solidFill>
                <a:schemeClr val="dk1"/>
              </a:solidFill>
              <a:latin typeface="+mn-lt"/>
              <a:ea typeface="+mn-ea"/>
              <a:cs typeface="+mn-cs"/>
            </a:rPr>
            <a:t>                      </a:t>
          </a:r>
          <a:r>
            <a:rPr lang="en-US" sz="1050" b="1">
              <a:solidFill>
                <a:schemeClr val="dk1"/>
              </a:solidFill>
              <a:latin typeface="+mn-lt"/>
              <a:ea typeface="+mn-ea"/>
              <a:cs typeface="+mn-cs"/>
            </a:rPr>
            <a:t>11,12 </a:t>
          </a:r>
          <a:r>
            <a:rPr lang="en-US" sz="1050">
              <a:solidFill>
                <a:schemeClr val="dk1"/>
              </a:solidFill>
              <a:latin typeface="+mn-lt"/>
              <a:ea typeface="+mn-ea"/>
              <a:cs typeface="+mn-cs"/>
            </a:rPr>
            <a:t>       </a:t>
          </a:r>
          <a:r>
            <a:rPr lang="en-US" sz="1050" b="1">
              <a:solidFill>
                <a:schemeClr val="dk1"/>
              </a:solidFill>
              <a:latin typeface="+mn-lt"/>
              <a:ea typeface="+mn-ea"/>
              <a:cs typeface="+mn-cs"/>
            </a:rPr>
            <a:t>12</a:t>
          </a:r>
          <a:r>
            <a:rPr lang="en-US" sz="1050">
              <a:solidFill>
                <a:schemeClr val="dk1"/>
              </a:solidFill>
              <a:latin typeface="+mn-lt"/>
              <a:ea typeface="+mn-ea"/>
              <a:cs typeface="+mn-cs"/>
            </a:rPr>
            <a:t>            </a:t>
          </a:r>
          <a:r>
            <a:rPr lang="en-US" sz="1050" b="1">
              <a:solidFill>
                <a:schemeClr val="dk1"/>
              </a:solidFill>
              <a:latin typeface="+mn-lt"/>
              <a:ea typeface="+mn-ea"/>
              <a:cs typeface="+mn-cs"/>
            </a:rPr>
            <a:t> 11</a:t>
          </a:r>
          <a:r>
            <a:rPr lang="en-US" sz="1050">
              <a:solidFill>
                <a:schemeClr val="dk1"/>
              </a:solidFill>
              <a:latin typeface="+mn-lt"/>
              <a:ea typeface="+mn-ea"/>
              <a:cs typeface="+mn-cs"/>
            </a:rPr>
            <a:t>                         </a:t>
          </a:r>
          <a:r>
            <a:rPr lang="en-US" sz="1050" b="1">
              <a:solidFill>
                <a:schemeClr val="dk1"/>
              </a:solidFill>
              <a:latin typeface="+mn-lt"/>
              <a:ea typeface="+mn-ea"/>
              <a:cs typeface="+mn-cs"/>
            </a:rPr>
            <a:t>11,12</a:t>
          </a:r>
          <a:r>
            <a:rPr lang="en-US" sz="1050">
              <a:solidFill>
                <a:schemeClr val="dk1"/>
              </a:solidFill>
              <a:latin typeface="+mn-lt"/>
              <a:ea typeface="+mn-ea"/>
              <a:cs typeface="+mn-cs"/>
            </a:rPr>
            <a:t>                     </a:t>
          </a:r>
          <a:r>
            <a:rPr lang="en-US" sz="1050" b="1">
              <a:solidFill>
                <a:schemeClr val="dk1"/>
              </a:solidFill>
              <a:latin typeface="+mn-lt"/>
              <a:ea typeface="+mn-ea"/>
              <a:cs typeface="+mn-cs"/>
            </a:rPr>
            <a:t>11,12</a:t>
          </a:r>
          <a:r>
            <a:rPr lang="en-US" sz="1050">
              <a:solidFill>
                <a:schemeClr val="dk1"/>
              </a:solidFill>
              <a:latin typeface="+mn-lt"/>
              <a:ea typeface="+mn-ea"/>
              <a:cs typeface="+mn-cs"/>
            </a:rPr>
            <a:t>                        </a:t>
          </a:r>
          <a:r>
            <a:rPr lang="en-US" sz="1050" b="1">
              <a:solidFill>
                <a:schemeClr val="dk1"/>
              </a:solidFill>
              <a:latin typeface="+mn-lt"/>
              <a:ea typeface="+mn-ea"/>
              <a:cs typeface="+mn-cs"/>
            </a:rPr>
            <a:t>11  </a:t>
          </a:r>
          <a:r>
            <a:rPr lang="en-US" sz="1050">
              <a:solidFill>
                <a:schemeClr val="dk1"/>
              </a:solidFill>
              <a:latin typeface="+mn-lt"/>
              <a:ea typeface="+mn-ea"/>
              <a:cs typeface="+mn-cs"/>
            </a:rPr>
            <a:t>                         </a:t>
          </a:r>
          <a:r>
            <a:rPr lang="en-US" sz="1050" b="1">
              <a:solidFill>
                <a:schemeClr val="dk1"/>
              </a:solidFill>
              <a:latin typeface="+mn-lt"/>
              <a:ea typeface="+mn-ea"/>
              <a:cs typeface="+mn-cs"/>
            </a:rPr>
            <a:t>12</a:t>
          </a:r>
        </a:p>
        <a:p>
          <a:endParaRPr lang="en-US" sz="1050">
            <a:solidFill>
              <a:schemeClr val="dk1"/>
            </a:solidFill>
            <a:latin typeface="+mn-lt"/>
            <a:ea typeface="+mn-ea"/>
            <a:cs typeface="+mn-cs"/>
          </a:endParaRPr>
        </a:p>
        <a:p>
          <a:r>
            <a:rPr lang="en-US" sz="1050">
              <a:solidFill>
                <a:schemeClr val="dk1"/>
              </a:solidFill>
              <a:latin typeface="+mn-lt"/>
              <a:ea typeface="+mn-ea"/>
              <a:cs typeface="+mn-cs"/>
            </a:rPr>
            <a:t> </a:t>
          </a:r>
        </a:p>
        <a:p>
          <a:r>
            <a:rPr lang="en-US" sz="1050">
              <a:solidFill>
                <a:schemeClr val="dk1"/>
              </a:solidFill>
              <a:latin typeface="+mn-lt"/>
              <a:ea typeface="+mn-ea"/>
              <a:cs typeface="+mn-cs"/>
            </a:rPr>
            <a:t> </a:t>
          </a:r>
        </a:p>
        <a:p>
          <a:r>
            <a:rPr lang="en-US" sz="1050" b="1" baseline="0">
              <a:ln>
                <a:solidFill>
                  <a:srgbClr val="C00000"/>
                </a:solidFill>
              </a:ln>
              <a:solidFill>
                <a:schemeClr val="dk1"/>
              </a:solidFill>
              <a:latin typeface="+mn-lt"/>
              <a:ea typeface="+mn-ea"/>
              <a:cs typeface="+mn-cs"/>
            </a:rPr>
            <a:t>PASSED 2017</a:t>
          </a:r>
        </a:p>
        <a:p>
          <a:r>
            <a:rPr lang="en-US" sz="1050" b="1" baseline="0">
              <a:ln>
                <a:solidFill>
                  <a:srgbClr val="C00000"/>
                </a:solidFill>
              </a:ln>
              <a:solidFill>
                <a:schemeClr val="dk1"/>
              </a:solidFill>
              <a:latin typeface="+mn-lt"/>
              <a:ea typeface="+mn-ea"/>
              <a:cs typeface="+mn-cs"/>
            </a:rPr>
            <a:t>Pass rushers that have an asterisk...</a:t>
          </a:r>
        </a:p>
        <a:p>
          <a:r>
            <a:rPr lang="en-US" sz="1050" b="1" baseline="0">
              <a:ln>
                <a:solidFill>
                  <a:srgbClr val="C00000"/>
                </a:solidFill>
              </a:ln>
              <a:solidFill>
                <a:schemeClr val="dk1"/>
              </a:solidFill>
              <a:latin typeface="+mn-lt"/>
              <a:ea typeface="+mn-ea"/>
              <a:cs typeface="+mn-cs"/>
            </a:rPr>
            <a:t> </a:t>
          </a:r>
        </a:p>
        <a:p>
          <a:r>
            <a:rPr lang="en-US" sz="1050" b="1" baseline="0">
              <a:ln>
                <a:solidFill>
                  <a:srgbClr val="C00000"/>
                </a:solidFill>
              </a:ln>
              <a:solidFill>
                <a:schemeClr val="dk1"/>
              </a:solidFill>
              <a:latin typeface="+mn-lt"/>
              <a:ea typeface="+mn-ea"/>
              <a:cs typeface="+mn-cs"/>
            </a:rPr>
            <a:t>Bob's rule - his proposal is to add the asterisk with the 12 to give him the added potential for a sack</a:t>
          </a:r>
        </a:p>
        <a:p>
          <a:r>
            <a:rPr lang="en-US" sz="1050" b="1" baseline="0">
              <a:ln>
                <a:solidFill>
                  <a:srgbClr val="C00000"/>
                </a:solidFill>
              </a:ln>
              <a:solidFill>
                <a:schemeClr val="dk1"/>
              </a:solidFill>
              <a:latin typeface="+mn-lt"/>
              <a:ea typeface="+mn-ea"/>
              <a:cs typeface="+mn-cs"/>
            </a:rPr>
            <a:t> </a:t>
          </a:r>
        </a:p>
        <a:p>
          <a:r>
            <a:rPr lang="en-US" sz="1050" b="1" baseline="0">
              <a:ln>
                <a:solidFill>
                  <a:srgbClr val="C00000"/>
                </a:solidFill>
              </a:ln>
              <a:solidFill>
                <a:schemeClr val="dk1"/>
              </a:solidFill>
              <a:latin typeface="+mn-lt"/>
              <a:ea typeface="+mn-ea"/>
              <a:cs typeface="+mn-cs"/>
            </a:rPr>
            <a:t>Example - </a:t>
          </a:r>
          <a:r>
            <a:rPr lang="en-US" sz="1050" b="1" u="sng" baseline="0">
              <a:ln>
                <a:solidFill>
                  <a:srgbClr val="C00000"/>
                </a:solidFill>
              </a:ln>
              <a:solidFill>
                <a:schemeClr val="dk1"/>
              </a:solidFill>
              <a:latin typeface="+mn-lt"/>
              <a:ea typeface="+mn-ea"/>
              <a:cs typeface="+mn-cs"/>
            </a:rPr>
            <a:t>pass rush = 12 *2, his new pass rush is 14 </a:t>
          </a:r>
          <a:r>
            <a:rPr lang="en-US" sz="1050" b="1" baseline="0">
              <a:ln>
                <a:solidFill>
                  <a:srgbClr val="C00000"/>
                </a:solidFill>
              </a:ln>
              <a:solidFill>
                <a:schemeClr val="dk1"/>
              </a:solidFill>
              <a:latin typeface="+mn-lt"/>
              <a:ea typeface="+mn-ea"/>
              <a:cs typeface="+mn-cs"/>
            </a:rPr>
            <a:t>( this does not apply when roll of * vs. BB )</a:t>
          </a:r>
        </a:p>
        <a:p>
          <a:r>
            <a:rPr lang="en-US" sz="1050" b="1" baseline="0">
              <a:ln>
                <a:solidFill>
                  <a:srgbClr val="C00000"/>
                </a:solidFill>
              </a:ln>
              <a:solidFill>
                <a:schemeClr val="dk1"/>
              </a:solidFill>
              <a:latin typeface="+mn-lt"/>
              <a:ea typeface="+mn-ea"/>
              <a:cs typeface="+mn-cs"/>
            </a:rPr>
            <a:t>under this roll his *number applies ( ex. *2 vs. BB w/ pass block of 4 = 2 vs. 4 )</a:t>
          </a:r>
        </a:p>
        <a:p>
          <a:endParaRPr lang="en-US" sz="1050" b="1" baseline="0">
            <a:ln>
              <a:solidFill>
                <a:srgbClr val="C00000"/>
              </a:solidFill>
            </a:ln>
            <a:solidFill>
              <a:schemeClr val="dk1"/>
            </a:solidFill>
            <a:latin typeface="+mn-lt"/>
            <a:ea typeface="+mn-ea"/>
            <a:cs typeface="+mn-cs"/>
          </a:endParaRPr>
        </a:p>
        <a:p>
          <a:r>
            <a:rPr lang="en-US" sz="1050" b="1" baseline="0">
              <a:ln>
                <a:solidFill>
                  <a:sysClr val="windowText" lastClr="000000"/>
                </a:solidFill>
              </a:ln>
              <a:solidFill>
                <a:sysClr val="windowText" lastClr="000000"/>
              </a:solidFill>
              <a:latin typeface="+mn-lt"/>
              <a:ea typeface="+mn-ea"/>
              <a:cs typeface="+mn-cs"/>
            </a:rPr>
            <a:t>ALL ATTEMPS BY ANY PLAYER ARE NOW COUNTED AS 10% OF THEIR TOTAL CARRIES ( including quarterbacks and pistol qbs)</a:t>
          </a:r>
        </a:p>
        <a:p>
          <a:r>
            <a:rPr lang="en-US" sz="1050" b="1" baseline="0">
              <a:ln>
                <a:solidFill>
                  <a:sysClr val="windowText" lastClr="000000"/>
                </a:solidFill>
              </a:ln>
              <a:solidFill>
                <a:sysClr val="windowText" lastClr="000000"/>
              </a:solidFill>
              <a:latin typeface="+mn-lt"/>
              <a:ea typeface="+mn-ea"/>
              <a:cs typeface="+mn-cs"/>
            </a:rPr>
            <a:t>( DOWN FROM 15% and other calculations for attempts</a:t>
          </a:r>
          <a:r>
            <a:rPr lang="en-US" sz="1050" b="1" baseline="0">
              <a:ln>
                <a:solidFill>
                  <a:sysClr val="windowText" lastClr="000000"/>
                </a:solidFill>
              </a:ln>
              <a:solidFill>
                <a:schemeClr val="accent5">
                  <a:lumMod val="75000"/>
                </a:schemeClr>
              </a:solidFill>
              <a:latin typeface="+mn-lt"/>
              <a:ea typeface="+mn-ea"/>
              <a:cs typeface="+mn-cs"/>
            </a:rPr>
            <a:t>)</a:t>
          </a:r>
        </a:p>
        <a:p>
          <a:endParaRPr lang="en-US" sz="1050" b="1" baseline="0">
            <a:ln>
              <a:solidFill>
                <a:sysClr val="windowText" lastClr="000000"/>
              </a:solidFill>
            </a:ln>
            <a:solidFill>
              <a:schemeClr val="accent5">
                <a:lumMod val="75000"/>
              </a:schemeClr>
            </a:solidFill>
            <a:latin typeface="+mn-lt"/>
            <a:ea typeface="+mn-ea"/>
            <a:cs typeface="+mn-cs"/>
          </a:endParaRPr>
        </a:p>
        <a:p>
          <a:r>
            <a:rPr lang="en-US" sz="1050" b="1" baseline="0">
              <a:ln>
                <a:solidFill>
                  <a:sysClr val="windowText" lastClr="000000"/>
                </a:solidFill>
              </a:ln>
              <a:solidFill>
                <a:schemeClr val="accent5">
                  <a:lumMod val="75000"/>
                </a:schemeClr>
              </a:solidFill>
              <a:latin typeface="+mn-lt"/>
              <a:ea typeface="+mn-ea"/>
              <a:cs typeface="+mn-cs"/>
            </a:rPr>
            <a:t>PASSED FOR 2018</a:t>
          </a:r>
        </a:p>
        <a:p>
          <a:r>
            <a:rPr lang="en-US" sz="1050" b="1" baseline="0">
              <a:ln>
                <a:solidFill>
                  <a:sysClr val="windowText" lastClr="000000"/>
                </a:solidFill>
              </a:ln>
              <a:solidFill>
                <a:schemeClr val="accent5">
                  <a:lumMod val="75000"/>
                </a:schemeClr>
              </a:solidFill>
              <a:latin typeface="+mn-lt"/>
              <a:ea typeface="+mn-ea"/>
              <a:cs typeface="+mn-cs"/>
            </a:rPr>
            <a:t>DRAFT ORDER WILL BE IN THE ORDER OF REGULAR SEASON FINISH WITH BOWL TEAMS PICKING LAST AND NEXT TO LAST.</a:t>
          </a:r>
        </a:p>
        <a:p>
          <a:r>
            <a:rPr lang="en-US" sz="1050">
              <a:solidFill>
                <a:schemeClr val="dk1"/>
              </a:solidFill>
              <a:latin typeface="+mn-lt"/>
              <a:ea typeface="+mn-ea"/>
              <a:cs typeface="+mn-cs"/>
            </a:rPr>
            <a:t> </a:t>
          </a:r>
        </a:p>
        <a:p>
          <a:r>
            <a:rPr lang="en-US" sz="1200" b="1">
              <a:solidFill>
                <a:schemeClr val="dk1"/>
              </a:solidFill>
              <a:latin typeface="+mn-lt"/>
              <a:ea typeface="+mn-ea"/>
              <a:cs typeface="+mn-cs"/>
            </a:rPr>
            <a:t> 2018 DRAFT WILL BE 7 ROUNDS AND SPECIAL TEAMS PLAYERS CAN BE DRAFTED IN THE WAIVER WIRE</a:t>
          </a:r>
        </a:p>
        <a:p>
          <a:r>
            <a:rPr lang="en-US" sz="1200" b="1">
              <a:solidFill>
                <a:schemeClr val="dk1"/>
              </a:solidFill>
              <a:latin typeface="+mn-lt"/>
              <a:ea typeface="+mn-ea"/>
              <a:cs typeface="+mn-cs"/>
            </a:rPr>
            <a:t>HOWEVER ROSTERS MUST BE AT 53 OR LESS AND IF AT 53 THERE IS A CUT PER PICK UP AS THE WAIVER WIRE GOES.</a:t>
          </a:r>
        </a:p>
        <a:p>
          <a:pPr algn="ctr"/>
          <a:endParaRPr lang="en-US" sz="1100" b="0"/>
        </a:p>
      </xdr:txBody>
    </xdr:sp>
    <xdr:clientData/>
  </xdr:twoCellAnchor>
  <xdr:twoCellAnchor>
    <xdr:from>
      <xdr:col>0</xdr:col>
      <xdr:colOff>0</xdr:colOff>
      <xdr:row>4</xdr:row>
      <xdr:rowOff>23854</xdr:rowOff>
    </xdr:from>
    <xdr:to>
      <xdr:col>12</xdr:col>
      <xdr:colOff>0</xdr:colOff>
      <xdr:row>63</xdr:row>
      <xdr:rowOff>198782</xdr:rowOff>
    </xdr:to>
    <xdr:sp macro="" textlink="">
      <xdr:nvSpPr>
        <xdr:cNvPr id="14" name="TextBox 13">
          <a:extLst>
            <a:ext uri="{FF2B5EF4-FFF2-40B4-BE49-F238E27FC236}">
              <a16:creationId xmlns:a16="http://schemas.microsoft.com/office/drawing/2014/main" id="{59D9BF1D-8A4C-3B57-28AC-2C792861CFD2}"/>
            </a:ext>
          </a:extLst>
        </xdr:cNvPr>
        <xdr:cNvSpPr txBox="1"/>
      </xdr:nvSpPr>
      <xdr:spPr>
        <a:xfrm>
          <a:off x="0" y="1113183"/>
          <a:ext cx="8309113" cy="197112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600" u="sng"/>
            <a:t>THERE ARE NO RULE CHANGES FOR 2025</a:t>
          </a:r>
        </a:p>
        <a:p>
          <a:pPr algn="ctr"/>
          <a:r>
            <a:rPr lang="en-US" sz="2800" u="sng"/>
            <a:t>RULE CHANGES FOR 2023</a:t>
          </a:r>
        </a:p>
        <a:p>
          <a:pPr algn="ctr"/>
          <a:endParaRPr lang="en-US" sz="2800"/>
        </a:p>
        <a:p>
          <a:pPr algn="l"/>
          <a:r>
            <a:rPr lang="en-US" sz="2000" b="1" u="sng">
              <a:solidFill>
                <a:srgbClr val="FF0000"/>
              </a:solidFill>
            </a:rPr>
            <a:t>1. SCHEDULE CHANGE     </a:t>
          </a:r>
          <a:r>
            <a:rPr lang="en-US" sz="2000" b="1" u="sng">
              <a:solidFill>
                <a:srgbClr val="0066FF"/>
              </a:solidFill>
            </a:rPr>
            <a:t>YES </a:t>
          </a:r>
        </a:p>
        <a:p>
          <a:pPr algn="l"/>
          <a:r>
            <a:rPr lang="en-US" sz="2000" b="0"/>
            <a:t>INSTEAD OF</a:t>
          </a:r>
          <a:r>
            <a:rPr lang="en-US" sz="2000" b="0" baseline="0"/>
            <a:t> THE 2ND POSITION ROUND BEING PLAYED THE LAST WEEK OF THE SEASON, </a:t>
          </a:r>
          <a:r>
            <a:rPr lang="en-US" sz="2000" b="0" baseline="0">
              <a:solidFill>
                <a:srgbClr val="FF0000"/>
              </a:solidFill>
            </a:rPr>
            <a:t>IT SHOULD BE PLAYED ON WEEK 9</a:t>
          </a:r>
          <a:r>
            <a:rPr lang="en-US" sz="2000" b="0" baseline="0"/>
            <a:t>.</a:t>
          </a:r>
        </a:p>
        <a:p>
          <a:pPr algn="l"/>
          <a:r>
            <a:rPr lang="en-US" sz="2000" b="0" baseline="0"/>
            <a:t>THIS IS THE HALFWAY POINT OF THE SEASON.</a:t>
          </a:r>
        </a:p>
        <a:p>
          <a:pPr algn="l"/>
          <a:r>
            <a:rPr lang="en-US" sz="2000" b="0" baseline="0"/>
            <a:t>THIS HELPS REDUCE THE POSSIBILITIES OF TEAMS HAVING MULTPLE GAMES AGAINST EACH OTHER THE LAST FEW WEEKS OF THE SEASON.</a:t>
          </a:r>
        </a:p>
        <a:p>
          <a:pPr algn="l"/>
          <a:endParaRPr lang="en-US" sz="2000" b="0"/>
        </a:p>
        <a:p>
          <a:pPr algn="l"/>
          <a:r>
            <a:rPr lang="en-US" sz="2000" b="1" u="sng" baseline="0">
              <a:solidFill>
                <a:srgbClr val="FF0000"/>
              </a:solidFill>
            </a:rPr>
            <a:t> RUN CONTAINMENT FROM A 1ST AND GOAL TO GO SITUATION </a:t>
          </a:r>
        </a:p>
        <a:p>
          <a:pPr algn="l"/>
          <a:r>
            <a:rPr lang="en-US" sz="2000" b="1" u="sng" baseline="0">
              <a:solidFill>
                <a:srgbClr val="FF0000"/>
              </a:solidFill>
            </a:rPr>
            <a:t>(INSIDE THE TEN YARDLINE)</a:t>
          </a:r>
        </a:p>
        <a:p>
          <a:pPr algn="l"/>
          <a:r>
            <a:rPr lang="en-US" sz="2000" baseline="0"/>
            <a:t> ON 3RD OR 4TH DOWN WHEN NO FIRST DOWN CAN BE GAINED</a:t>
          </a:r>
        </a:p>
        <a:p>
          <a:pPr algn="l"/>
          <a:r>
            <a:rPr lang="en-US" sz="2000" baseline="0"/>
            <a:t>AND A LOSS OF YARDAGE RESULTS IN THE OFFENSE BEING ON, OR OUTSIDE OF THE DEFENSIVE 10 YARDLINE, </a:t>
          </a:r>
        </a:p>
        <a:p>
          <a:pPr algn="l"/>
          <a:r>
            <a:rPr lang="en-US" sz="2000" b="1" i="1" u="sng" baseline="0">
              <a:solidFill>
                <a:srgbClr val="FF0000"/>
              </a:solidFill>
            </a:rPr>
            <a:t>DOES CONTAIMENT EXIST?     </a:t>
          </a:r>
          <a:r>
            <a:rPr lang="en-US" sz="2000" b="1" i="1" u="sng" baseline="0">
              <a:solidFill>
                <a:srgbClr val="0066FF"/>
              </a:solidFill>
            </a:rPr>
            <a:t>YES </a:t>
          </a:r>
        </a:p>
        <a:p>
          <a:pPr algn="l"/>
          <a:r>
            <a:rPr lang="en-US" sz="2000" baseline="0"/>
            <a:t> IF THE LINEBACKERS ARE PLAYING IN THEIR STANDARD HOME POSITIONS AND THE OFFENSE RUNS THE BALL ON 3RD OR 4TH DOWN WITH 5 OR MORE YARDS TO GO AND SCORES A TD ON THE OFFENSIVE CARD...</a:t>
          </a:r>
        </a:p>
        <a:p>
          <a:pPr algn="l"/>
          <a:r>
            <a:rPr lang="en-US" sz="2000" b="1" baseline="0">
              <a:solidFill>
                <a:srgbClr val="FF0000"/>
              </a:solidFill>
            </a:rPr>
            <a:t>THE BALL IS PLACED AT THE 1 YARD LINE. </a:t>
          </a:r>
        </a:p>
        <a:p>
          <a:pPr algn="l"/>
          <a:endParaRPr lang="en-US" sz="1800" baseline="0"/>
        </a:p>
        <a:p>
          <a:r>
            <a:rPr lang="en-US" sz="2000" b="1" i="1" u="sng">
              <a:solidFill>
                <a:srgbClr val="FF0000"/>
              </a:solidFill>
            </a:rPr>
            <a:t>CARL 4. Rule proposal</a:t>
          </a:r>
          <a:r>
            <a:rPr lang="en-US" sz="2000"/>
            <a:t>. </a:t>
          </a:r>
        </a:p>
        <a:p>
          <a:r>
            <a:rPr lang="en-US" sz="2000"/>
            <a:t>TABLED</a:t>
          </a:r>
        </a:p>
        <a:p>
          <a:r>
            <a:rPr lang="en-US" sz="1800">
              <a:effectLst/>
            </a:rPr>
            <a:t>I propose that </a:t>
          </a:r>
        </a:p>
        <a:p>
          <a:r>
            <a:rPr lang="en-US" sz="1800">
              <a:effectLst/>
            </a:rPr>
            <a:t>A.  Starting Left</a:t>
          </a:r>
          <a:r>
            <a:rPr lang="en-US" sz="1800" baseline="0">
              <a:effectLst/>
            </a:rPr>
            <a:t> and/or Right </a:t>
          </a:r>
          <a:r>
            <a:rPr lang="en-US" sz="1800">
              <a:effectLst/>
            </a:rPr>
            <a:t>Defensive Ends and can play either left</a:t>
          </a:r>
          <a:r>
            <a:rPr lang="en-US" sz="1800" baseline="0">
              <a:effectLst/>
            </a:rPr>
            <a:t> or right end sides, </a:t>
          </a:r>
        </a:p>
        <a:p>
          <a:r>
            <a:rPr lang="en-US" sz="1800" baseline="0">
              <a:effectLst/>
            </a:rPr>
            <a:t>  </a:t>
          </a:r>
          <a:r>
            <a:rPr lang="en-US" sz="1800" b="1" u="sng" baseline="0">
              <a:solidFill>
                <a:srgbClr val="FF0000"/>
              </a:solidFill>
              <a:effectLst/>
            </a:rPr>
            <a:t>If they are designated at the start of the season</a:t>
          </a:r>
          <a:r>
            <a:rPr lang="en-US" sz="1800" b="1" baseline="0">
              <a:solidFill>
                <a:srgbClr val="FF0000"/>
              </a:solidFill>
              <a:effectLst/>
            </a:rPr>
            <a:t> (at the completion of the waiver wire)</a:t>
          </a:r>
        </a:p>
        <a:p>
          <a:r>
            <a:rPr lang="en-US" sz="1800" b="1" baseline="0">
              <a:solidFill>
                <a:srgbClr val="FF0000"/>
              </a:solidFill>
              <a:effectLst/>
            </a:rPr>
            <a:t>  </a:t>
          </a:r>
          <a:r>
            <a:rPr lang="en-US" sz="1800" baseline="0">
              <a:effectLst/>
            </a:rPr>
            <a:t>as left end or right end.</a:t>
          </a:r>
        </a:p>
        <a:p>
          <a:r>
            <a:rPr lang="en-US" sz="1800" baseline="0">
              <a:effectLst/>
            </a:rPr>
            <a:t>Once designated they cannot be changed back to their orignal strato position for the remainder of the year. </a:t>
          </a:r>
          <a:r>
            <a:rPr lang="en-US" sz="1600" baseline="0">
              <a:effectLst/>
            </a:rPr>
            <a:t>EVEN IN THE EVENT OF INJURIE'S.</a:t>
          </a:r>
        </a:p>
        <a:p>
          <a:r>
            <a:rPr lang="en-US" sz="1800" baseline="0">
              <a:effectLst/>
            </a:rPr>
            <a:t>If this player is traded, the </a:t>
          </a:r>
          <a:r>
            <a:rPr lang="en-US" sz="1800" baseline="0">
              <a:solidFill>
                <a:srgbClr val="FF0000"/>
              </a:solidFill>
              <a:effectLst/>
            </a:rPr>
            <a:t>trade must list the player at there original strato position and their position cannot be changed for the remainder of the season.</a:t>
          </a:r>
        </a:p>
        <a:p>
          <a:r>
            <a:rPr lang="en-US" sz="1800" baseline="0">
              <a:solidFill>
                <a:srgbClr val="FF0000"/>
              </a:solidFill>
              <a:effectLst/>
            </a:rPr>
            <a:t>(meaning: you cannot reassign a players position and then trade that player at that reasigned position. He can only be traded as his strato listed position).</a:t>
          </a:r>
        </a:p>
        <a:p>
          <a:r>
            <a:rPr lang="en-US" sz="1800" baseline="0">
              <a:solidFill>
                <a:srgbClr val="FF0000"/>
              </a:solidFill>
              <a:effectLst/>
            </a:rPr>
            <a:t>This would end the franchise tag.</a:t>
          </a:r>
        </a:p>
        <a:p>
          <a:r>
            <a:rPr lang="en-US" sz="1800" b="1" u="sng" baseline="0">
              <a:solidFill>
                <a:schemeClr val="dk1"/>
              </a:solidFill>
              <a:effectLst/>
              <a:latin typeface="+mn-lt"/>
              <a:ea typeface="+mn-ea"/>
              <a:cs typeface="+mn-cs"/>
            </a:rPr>
            <a:t>A DRAFTED PLAYER IS NOT ELIGBLE FOR THIS CHANGE IN THE SAME YEAR HE WAS DRAFTED.</a:t>
          </a:r>
          <a:endParaRPr lang="en-US" sz="3200" b="1" baseline="0">
            <a:solidFill>
              <a:srgbClr val="FF0000"/>
            </a:solidFill>
            <a:effectLst/>
          </a:endParaRPr>
        </a:p>
        <a:p>
          <a:r>
            <a:rPr lang="en-US" sz="3200" b="1">
              <a:effectLst/>
            </a:rPr>
            <a:t> </a:t>
          </a:r>
        </a:p>
        <a:p>
          <a:r>
            <a:rPr lang="en-US" sz="1800">
              <a:solidFill>
                <a:schemeClr val="dk1"/>
              </a:solidFill>
              <a:effectLst/>
              <a:latin typeface="+mn-lt"/>
              <a:ea typeface="+mn-ea"/>
              <a:cs typeface="+mn-cs"/>
            </a:rPr>
            <a:t>B.  Starting Left</a:t>
          </a:r>
          <a:r>
            <a:rPr lang="en-US" sz="1800" baseline="0">
              <a:solidFill>
                <a:schemeClr val="dk1"/>
              </a:solidFill>
              <a:effectLst/>
              <a:latin typeface="+mn-lt"/>
              <a:ea typeface="+mn-ea"/>
              <a:cs typeface="+mn-cs"/>
            </a:rPr>
            <a:t> and/or Right outside linebackers</a:t>
          </a:r>
          <a:r>
            <a:rPr lang="en-US" sz="1800">
              <a:solidFill>
                <a:schemeClr val="dk1"/>
              </a:solidFill>
              <a:effectLst/>
              <a:latin typeface="+mn-lt"/>
              <a:ea typeface="+mn-ea"/>
              <a:cs typeface="+mn-cs"/>
            </a:rPr>
            <a:t> can play either left</a:t>
          </a:r>
          <a:r>
            <a:rPr lang="en-US" sz="1800" baseline="0">
              <a:solidFill>
                <a:schemeClr val="dk1"/>
              </a:solidFill>
              <a:effectLst/>
              <a:latin typeface="+mn-lt"/>
              <a:ea typeface="+mn-ea"/>
              <a:cs typeface="+mn-cs"/>
            </a:rPr>
            <a:t> or right outside linebacker positions, </a:t>
          </a:r>
          <a:endParaRPr lang="en-US" sz="3200">
            <a:effectLst/>
          </a:endParaRPr>
        </a:p>
        <a:p>
          <a:r>
            <a:rPr lang="en-US" sz="1800" baseline="0">
              <a:solidFill>
                <a:schemeClr val="dk1"/>
              </a:solidFill>
              <a:effectLst/>
              <a:latin typeface="+mn-lt"/>
              <a:ea typeface="+mn-ea"/>
              <a:cs typeface="+mn-cs"/>
            </a:rPr>
            <a:t>  </a:t>
          </a:r>
          <a:r>
            <a:rPr lang="en-US" sz="1800" b="1" u="sng" baseline="0">
              <a:solidFill>
                <a:srgbClr val="FF0000"/>
              </a:solidFill>
              <a:effectLst/>
              <a:latin typeface="+mn-lt"/>
              <a:ea typeface="+mn-ea"/>
              <a:cs typeface="+mn-cs"/>
            </a:rPr>
            <a:t>If they are designated at the start of the season</a:t>
          </a:r>
          <a:r>
            <a:rPr lang="en-US" sz="1800" b="1" baseline="0">
              <a:solidFill>
                <a:srgbClr val="FF0000"/>
              </a:solidFill>
              <a:effectLst/>
              <a:latin typeface="+mn-lt"/>
              <a:ea typeface="+mn-ea"/>
              <a:cs typeface="+mn-cs"/>
            </a:rPr>
            <a:t> </a:t>
          </a:r>
          <a:r>
            <a:rPr lang="en-US" sz="1800" b="1" baseline="0">
              <a:solidFill>
                <a:schemeClr val="dk1"/>
              </a:solidFill>
              <a:effectLst/>
              <a:latin typeface="+mn-lt"/>
              <a:ea typeface="+mn-ea"/>
              <a:cs typeface="+mn-cs"/>
            </a:rPr>
            <a:t>(at the completion of the waiver wire)</a:t>
          </a:r>
          <a:endParaRPr lang="en-US" sz="3200">
            <a:effectLst/>
          </a:endParaRPr>
        </a:p>
        <a:p>
          <a:r>
            <a:rPr lang="en-US" sz="1800" b="1" baseline="0">
              <a:solidFill>
                <a:schemeClr val="dk1"/>
              </a:solidFill>
              <a:effectLst/>
              <a:latin typeface="+mn-lt"/>
              <a:ea typeface="+mn-ea"/>
              <a:cs typeface="+mn-cs"/>
            </a:rPr>
            <a:t>  </a:t>
          </a:r>
          <a:r>
            <a:rPr lang="en-US" sz="1800" baseline="0">
              <a:solidFill>
                <a:schemeClr val="dk1"/>
              </a:solidFill>
              <a:effectLst/>
              <a:latin typeface="+mn-lt"/>
              <a:ea typeface="+mn-ea"/>
              <a:cs typeface="+mn-cs"/>
            </a:rPr>
            <a:t>as left end or right end.</a:t>
          </a:r>
          <a:endParaRPr lang="en-US" sz="3200">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800" baseline="0">
              <a:solidFill>
                <a:schemeClr val="dk1"/>
              </a:solidFill>
              <a:effectLst/>
              <a:latin typeface="+mn-lt"/>
              <a:ea typeface="+mn-ea"/>
              <a:cs typeface="+mn-cs"/>
            </a:rPr>
            <a:t>Once designated they cannot be changed back to their orignal strato position for the remainder of the year. </a:t>
          </a:r>
          <a:r>
            <a:rPr lang="en-US" sz="1600" baseline="0">
              <a:solidFill>
                <a:schemeClr val="dk1"/>
              </a:solidFill>
              <a:effectLst/>
              <a:latin typeface="+mn-lt"/>
              <a:ea typeface="+mn-ea"/>
              <a:cs typeface="+mn-cs"/>
            </a:rPr>
            <a:t>EVEN IN THE EVENT OF INJURIE'S.</a:t>
          </a:r>
          <a:endParaRPr lang="en-US" sz="4400">
            <a:effectLst/>
          </a:endParaRPr>
        </a:p>
        <a:p>
          <a:r>
            <a:rPr lang="en-US" sz="1800" baseline="0">
              <a:solidFill>
                <a:schemeClr val="dk1"/>
              </a:solidFill>
              <a:effectLst/>
              <a:latin typeface="+mn-lt"/>
              <a:ea typeface="+mn-ea"/>
              <a:cs typeface="+mn-cs"/>
            </a:rPr>
            <a:t>If this player is traded, </a:t>
          </a:r>
          <a:r>
            <a:rPr lang="en-US" sz="1800" baseline="0">
              <a:solidFill>
                <a:srgbClr val="FF0000"/>
              </a:solidFill>
              <a:effectLst/>
              <a:latin typeface="+mn-lt"/>
              <a:ea typeface="+mn-ea"/>
              <a:cs typeface="+mn-cs"/>
            </a:rPr>
            <a:t>the trade must list the player at there original strato position and their position cannot be changed for the remainder of the season.</a:t>
          </a:r>
          <a:endParaRPr lang="en-US" sz="3200">
            <a:solidFill>
              <a:srgbClr val="FF0000"/>
            </a:solidFill>
            <a:effectLst/>
          </a:endParaRPr>
        </a:p>
        <a:p>
          <a:r>
            <a:rPr lang="en-US" sz="1800" baseline="0">
              <a:solidFill>
                <a:srgbClr val="FF0000"/>
              </a:solidFill>
              <a:effectLst/>
              <a:latin typeface="+mn-lt"/>
              <a:ea typeface="+mn-ea"/>
              <a:cs typeface="+mn-cs"/>
            </a:rPr>
            <a:t>(meaning: you cannot reassign a players position and then trade that player at that reasigned position</a:t>
          </a:r>
          <a:r>
            <a:rPr lang="en-US" sz="1800" u="sng" baseline="0">
              <a:solidFill>
                <a:srgbClr val="FF0000"/>
              </a:solidFill>
              <a:effectLst/>
              <a:latin typeface="+mn-lt"/>
              <a:ea typeface="+mn-ea"/>
              <a:cs typeface="+mn-cs"/>
            </a:rPr>
            <a:t>. He can only be traded as his strato listed position).</a:t>
          </a:r>
          <a:endParaRPr lang="en-US" sz="3200" u="sng">
            <a:solidFill>
              <a:srgbClr val="FF0000"/>
            </a:solidFill>
            <a:effectLst/>
          </a:endParaRPr>
        </a:p>
        <a:p>
          <a:r>
            <a:rPr lang="en-US" sz="1800" baseline="0">
              <a:solidFill>
                <a:srgbClr val="FF0000"/>
              </a:solidFill>
              <a:effectLst/>
              <a:latin typeface="+mn-lt"/>
              <a:ea typeface="+mn-ea"/>
              <a:cs typeface="+mn-cs"/>
            </a:rPr>
            <a:t>This would end the franchise tag.</a:t>
          </a:r>
        </a:p>
        <a:p>
          <a:r>
            <a:rPr lang="en-US" sz="1800" b="1" u="sng" baseline="0">
              <a:solidFill>
                <a:srgbClr val="000080"/>
              </a:solidFill>
              <a:effectLst/>
              <a:latin typeface="+mn-lt"/>
              <a:ea typeface="+mn-ea"/>
              <a:cs typeface="+mn-cs"/>
            </a:rPr>
            <a:t>A DRAFTED PLAYER IS NOT ELIGBLE FOR THIS CHANGE IN THE SAME YEAR HE WAS DRAFTED.</a:t>
          </a:r>
          <a:endParaRPr lang="en-US" sz="3200" b="1" u="sng">
            <a:solidFill>
              <a:srgbClr val="000080"/>
            </a:solidFill>
            <a:effectLst/>
          </a:endParaRPr>
        </a:p>
        <a:p>
          <a:r>
            <a:rPr lang="en-US" sz="1800" u="sng">
              <a:solidFill>
                <a:srgbClr val="0066FF"/>
              </a:solidFill>
              <a:effectLst/>
            </a:rPr>
            <a:t>TABLED</a:t>
          </a:r>
        </a:p>
        <a:p>
          <a:endParaRPr lang="en-US" sz="1800">
            <a:effectLst/>
          </a:endParaRPr>
        </a:p>
        <a:p>
          <a:r>
            <a:rPr lang="en-US" sz="1800" b="1" i="1" u="sng">
              <a:solidFill>
                <a:srgbClr val="FF0000"/>
              </a:solidFill>
              <a:effectLst/>
            </a:rPr>
            <a:t>5. BOBS</a:t>
          </a:r>
          <a:r>
            <a:rPr lang="en-US" sz="1800" b="1" i="1" u="sng" baseline="0">
              <a:solidFill>
                <a:srgbClr val="FF0000"/>
              </a:solidFill>
              <a:effectLst/>
            </a:rPr>
            <a:t> PROPOSAL</a:t>
          </a:r>
          <a:br>
            <a:rPr lang="en-US" sz="3200"/>
          </a:br>
          <a:r>
            <a:rPr lang="en-US" sz="1800" b="0" i="0">
              <a:solidFill>
                <a:schemeClr val="dk1"/>
              </a:solidFill>
              <a:effectLst/>
              <a:latin typeface="+mn-lt"/>
              <a:ea typeface="+mn-ea"/>
              <a:cs typeface="+mn-cs"/>
            </a:rPr>
            <a:t>Reason for this</a:t>
          </a:r>
          <a:br>
            <a:rPr lang="en-US" sz="3200"/>
          </a:br>
          <a:r>
            <a:rPr lang="en-US" sz="1800" b="0" i="0">
              <a:solidFill>
                <a:schemeClr val="dk1"/>
              </a:solidFill>
              <a:effectLst/>
              <a:latin typeface="+mn-lt"/>
              <a:ea typeface="+mn-ea"/>
              <a:cs typeface="+mn-cs"/>
            </a:rPr>
            <a:t>To allow a third or fourth defensive back who does not have coverage responsibility to be able to play in either flat.</a:t>
          </a:r>
          <a:br>
            <a:rPr lang="en-US" sz="3200"/>
          </a:br>
          <a:r>
            <a:rPr lang="en-US" sz="1800" b="0" i="0">
              <a:solidFill>
                <a:schemeClr val="dk1"/>
              </a:solidFill>
              <a:effectLst/>
              <a:latin typeface="+mn-lt"/>
              <a:ea typeface="+mn-ea"/>
              <a:cs typeface="+mn-cs"/>
            </a:rPr>
            <a:t>Only able to do this if the offensive team is in a formation that has two or less wide receivers on the field.</a:t>
          </a:r>
          <a:br>
            <a:rPr lang="en-US" sz="3200"/>
          </a:br>
          <a:r>
            <a:rPr lang="en-US" sz="1800" b="0" i="0">
              <a:solidFill>
                <a:schemeClr val="dk1"/>
              </a:solidFill>
              <a:effectLst/>
              <a:latin typeface="+mn-lt"/>
              <a:ea typeface="+mn-ea"/>
              <a:cs typeface="+mn-cs"/>
            </a:rPr>
            <a:t>So if offense is in a 3 or 4 wide receiver formation this will not be allowed.</a:t>
          </a:r>
        </a:p>
        <a:p>
          <a:r>
            <a:rPr lang="en-US" sz="1800" b="0" i="0" u="sng" baseline="0">
              <a:solidFill>
                <a:srgbClr val="0066FF"/>
              </a:solidFill>
              <a:effectLst/>
              <a:latin typeface="+mn-lt"/>
              <a:ea typeface="+mn-ea"/>
              <a:cs typeface="+mn-cs"/>
            </a:rPr>
            <a:t>YES</a:t>
          </a:r>
          <a:endParaRPr lang="en-US" sz="3200" u="sng" baseline="0">
            <a:solidFill>
              <a:srgbClr val="0066FF"/>
            </a:solidFill>
          </a:endParaRPr>
        </a:p>
        <a:p>
          <a:pPr algn="l"/>
          <a:endParaRPr lang="en-US" sz="1800" b="1" i="1" u="sng" baseline="0">
            <a:solidFill>
              <a:srgbClr val="FF0000"/>
            </a:solidFill>
          </a:endParaRPr>
        </a:p>
        <a:p>
          <a:pPr algn="l"/>
          <a:endParaRPr lang="en-US" sz="1800" b="1" i="1" u="sng">
            <a:solidFill>
              <a:srgbClr val="FF0000"/>
            </a:solidFill>
          </a:endParaRPr>
        </a:p>
      </xdr:txBody>
    </xdr:sp>
    <xdr:clientData/>
  </xdr:twoCellAnchor>
  <xdr:twoCellAnchor editAs="oneCell">
    <xdr:from>
      <xdr:col>13</xdr:col>
      <xdr:colOff>0</xdr:colOff>
      <xdr:row>9</xdr:row>
      <xdr:rowOff>379895</xdr:rowOff>
    </xdr:from>
    <xdr:to>
      <xdr:col>15</xdr:col>
      <xdr:colOff>273879</xdr:colOff>
      <xdr:row>13</xdr:row>
      <xdr:rowOff>88347</xdr:rowOff>
    </xdr:to>
    <xdr:sp macro="" textlink="">
      <xdr:nvSpPr>
        <xdr:cNvPr id="2049" name="AutoShape 1" descr="https://apis.mail.yahoo.com/ws/v3/mailboxes/@.id==VjN-xIDeHY7mMW4ex-on5NcRnOQmcxO6CeY9uroHa0hz6IN9_Kyt4kvNW5tSfkZuH-506ZpE5Y7g4GgXeutD4Sj6ag/messages/@.id==APy_vHUN0eUCZ9L5gAGeEDZOY2M/content/parts/@.id==2/refresh?appid=YMailNorrin&amp;ymreqid=869da918-7b4f-c773-1c99-27000c011600">
          <a:extLst>
            <a:ext uri="{FF2B5EF4-FFF2-40B4-BE49-F238E27FC236}">
              <a16:creationId xmlns:a16="http://schemas.microsoft.com/office/drawing/2014/main" id="{00000000-0008-0000-0100-000001080000}"/>
            </a:ext>
          </a:extLst>
        </xdr:cNvPr>
        <xdr:cNvSpPr>
          <a:spLocks noChangeAspect="1" noChangeArrowheads="1"/>
        </xdr:cNvSpPr>
      </xdr:nvSpPr>
      <xdr:spPr bwMode="auto">
        <a:xfrm>
          <a:off x="8790609" y="3374886"/>
          <a:ext cx="1537252" cy="1228035"/>
        </a:xfrm>
        <a:prstGeom prst="rect">
          <a:avLst/>
        </a:prstGeom>
        <a:noFill/>
      </xdr:spPr>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853440</xdr:colOff>
      <xdr:row>1277</xdr:row>
      <xdr:rowOff>160020</xdr:rowOff>
    </xdr:from>
    <xdr:to>
      <xdr:col>11</xdr:col>
      <xdr:colOff>0</xdr:colOff>
      <xdr:row>1282</xdr:row>
      <xdr:rowOff>0</xdr:rowOff>
    </xdr:to>
    <xdr:cxnSp macro="">
      <xdr:nvCxnSpPr>
        <xdr:cNvPr id="2" name="Straight Connector 1">
          <a:extLst>
            <a:ext uri="{FF2B5EF4-FFF2-40B4-BE49-F238E27FC236}">
              <a16:creationId xmlns:a16="http://schemas.microsoft.com/office/drawing/2014/main" id="{00000000-0008-0000-0600-000002000000}"/>
            </a:ext>
          </a:extLst>
        </xdr:cNvPr>
        <xdr:cNvCxnSpPr/>
      </xdr:nvCxnSpPr>
      <xdr:spPr>
        <a:xfrm>
          <a:off x="9758901" y="248638281"/>
          <a:ext cx="37106" cy="833893"/>
        </a:xfrm>
        <a:prstGeom prst="line">
          <a:avLst/>
        </a:prstGeom>
        <a:ln w="57150">
          <a:solidFill>
            <a:srgbClr val="007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0</xdr:colOff>
      <xdr:row>1278</xdr:row>
      <xdr:rowOff>0</xdr:rowOff>
    </xdr:from>
    <xdr:to>
      <xdr:col>10</xdr:col>
      <xdr:colOff>7620</xdr:colOff>
      <xdr:row>1283</xdr:row>
      <xdr:rowOff>0</xdr:rowOff>
    </xdr:to>
    <xdr:cxnSp macro="">
      <xdr:nvCxnSpPr>
        <xdr:cNvPr id="3" name="Straight Connector 2">
          <a:extLst>
            <a:ext uri="{FF2B5EF4-FFF2-40B4-BE49-F238E27FC236}">
              <a16:creationId xmlns:a16="http://schemas.microsoft.com/office/drawing/2014/main" id="{00000000-0008-0000-0600-000003000000}"/>
            </a:ext>
          </a:extLst>
        </xdr:cNvPr>
        <xdr:cNvCxnSpPr/>
      </xdr:nvCxnSpPr>
      <xdr:spPr>
        <a:xfrm>
          <a:off x="8905461" y="248677043"/>
          <a:ext cx="7620" cy="993914"/>
        </a:xfrm>
        <a:prstGeom prst="line">
          <a:avLst/>
        </a:prstGeom>
        <a:ln w="57150">
          <a:solidFill>
            <a:schemeClr val="accent2"/>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0</xdr:colOff>
      <xdr:row>1283</xdr:row>
      <xdr:rowOff>0</xdr:rowOff>
    </xdr:from>
    <xdr:to>
      <xdr:col>14</xdr:col>
      <xdr:colOff>7620</xdr:colOff>
      <xdr:row>1283</xdr:row>
      <xdr:rowOff>0</xdr:rowOff>
    </xdr:to>
    <xdr:cxnSp macro="">
      <xdr:nvCxnSpPr>
        <xdr:cNvPr id="4" name="Straight Connector 3">
          <a:extLst>
            <a:ext uri="{FF2B5EF4-FFF2-40B4-BE49-F238E27FC236}">
              <a16:creationId xmlns:a16="http://schemas.microsoft.com/office/drawing/2014/main" id="{00000000-0008-0000-0600-000004000000}"/>
            </a:ext>
          </a:extLst>
        </xdr:cNvPr>
        <xdr:cNvCxnSpPr/>
      </xdr:nvCxnSpPr>
      <xdr:spPr>
        <a:xfrm>
          <a:off x="8905461" y="249670957"/>
          <a:ext cx="3569804" cy="0"/>
        </a:xfrm>
        <a:prstGeom prst="line">
          <a:avLst/>
        </a:prstGeom>
        <a:ln w="57150">
          <a:solidFill>
            <a:schemeClr val="accent2"/>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990600</xdr:colOff>
      <xdr:row>1277</xdr:row>
      <xdr:rowOff>190500</xdr:rowOff>
    </xdr:from>
    <xdr:to>
      <xdr:col>5</xdr:col>
      <xdr:colOff>0</xdr:colOff>
      <xdr:row>1283</xdr:row>
      <xdr:rowOff>0</xdr:rowOff>
    </xdr:to>
    <xdr:cxnSp macro="">
      <xdr:nvCxnSpPr>
        <xdr:cNvPr id="5" name="Straight Connector 4">
          <a:extLst>
            <a:ext uri="{FF2B5EF4-FFF2-40B4-BE49-F238E27FC236}">
              <a16:creationId xmlns:a16="http://schemas.microsoft.com/office/drawing/2014/main" id="{00000000-0008-0000-0600-000005000000}"/>
            </a:ext>
          </a:extLst>
        </xdr:cNvPr>
        <xdr:cNvCxnSpPr/>
      </xdr:nvCxnSpPr>
      <xdr:spPr>
        <a:xfrm>
          <a:off x="4449417" y="248668761"/>
          <a:ext cx="3313" cy="1002196"/>
        </a:xfrm>
        <a:prstGeom prst="line">
          <a:avLst/>
        </a:prstGeom>
        <a:ln w="57150">
          <a:solidFill>
            <a:schemeClr val="accent2"/>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601980</xdr:colOff>
      <xdr:row>1278</xdr:row>
      <xdr:rowOff>0</xdr:rowOff>
    </xdr:from>
    <xdr:to>
      <xdr:col>14</xdr:col>
      <xdr:colOff>0</xdr:colOff>
      <xdr:row>1283</xdr:row>
      <xdr:rowOff>0</xdr:rowOff>
    </xdr:to>
    <xdr:cxnSp macro="">
      <xdr:nvCxnSpPr>
        <xdr:cNvPr id="6" name="Straight Connector 5">
          <a:extLst>
            <a:ext uri="{FF2B5EF4-FFF2-40B4-BE49-F238E27FC236}">
              <a16:creationId xmlns:a16="http://schemas.microsoft.com/office/drawing/2014/main" id="{00000000-0008-0000-0600-000006000000}"/>
            </a:ext>
          </a:extLst>
        </xdr:cNvPr>
        <xdr:cNvCxnSpPr/>
      </xdr:nvCxnSpPr>
      <xdr:spPr>
        <a:xfrm>
          <a:off x="12179079" y="248677043"/>
          <a:ext cx="288566" cy="993914"/>
        </a:xfrm>
        <a:prstGeom prst="line">
          <a:avLst/>
        </a:prstGeom>
        <a:ln w="57150">
          <a:solidFill>
            <a:schemeClr val="accent2"/>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22860</xdr:colOff>
      <xdr:row>1282</xdr:row>
      <xdr:rowOff>243840</xdr:rowOff>
    </xdr:from>
    <xdr:to>
      <xdr:col>5</xdr:col>
      <xdr:colOff>0</xdr:colOff>
      <xdr:row>1282</xdr:row>
      <xdr:rowOff>243840</xdr:rowOff>
    </xdr:to>
    <xdr:cxnSp macro="">
      <xdr:nvCxnSpPr>
        <xdr:cNvPr id="7" name="Straight Connector 6">
          <a:extLst>
            <a:ext uri="{FF2B5EF4-FFF2-40B4-BE49-F238E27FC236}">
              <a16:creationId xmlns:a16="http://schemas.microsoft.com/office/drawing/2014/main" id="{00000000-0008-0000-0600-000007000000}"/>
            </a:ext>
          </a:extLst>
        </xdr:cNvPr>
        <xdr:cNvCxnSpPr/>
      </xdr:nvCxnSpPr>
      <xdr:spPr>
        <a:xfrm>
          <a:off x="913406" y="249668307"/>
          <a:ext cx="3539324" cy="0"/>
        </a:xfrm>
        <a:prstGeom prst="line">
          <a:avLst/>
        </a:prstGeom>
        <a:ln w="57150">
          <a:solidFill>
            <a:schemeClr val="accent2"/>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0</xdr:colOff>
      <xdr:row>1283</xdr:row>
      <xdr:rowOff>175260</xdr:rowOff>
    </xdr:from>
    <xdr:to>
      <xdr:col>5</xdr:col>
      <xdr:colOff>0</xdr:colOff>
      <xdr:row>1292</xdr:row>
      <xdr:rowOff>0</xdr:rowOff>
    </xdr:to>
    <xdr:sp macro="" textlink="">
      <xdr:nvSpPr>
        <xdr:cNvPr id="8" name="TextBox 7">
          <a:extLst>
            <a:ext uri="{FF2B5EF4-FFF2-40B4-BE49-F238E27FC236}">
              <a16:creationId xmlns:a16="http://schemas.microsoft.com/office/drawing/2014/main" id="{00000000-0008-0000-0600-000008000000}"/>
            </a:ext>
          </a:extLst>
        </xdr:cNvPr>
        <xdr:cNvSpPr txBox="1"/>
      </xdr:nvSpPr>
      <xdr:spPr>
        <a:xfrm>
          <a:off x="890546" y="249846217"/>
          <a:ext cx="3562184" cy="1613783"/>
        </a:xfrm>
        <a:prstGeom prst="rect">
          <a:avLst/>
        </a:prstGeom>
        <a:solidFill>
          <a:schemeClr val="lt1"/>
        </a:solidFill>
        <a:ln w="2857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en-US" sz="1200" b="1" u="sng">
              <a:solidFill>
                <a:srgbClr val="C00000"/>
              </a:solidFill>
            </a:rPr>
            <a:t>ZONE CHIP LEFT </a:t>
          </a:r>
        </a:p>
        <a:p>
          <a:pPr algn="l"/>
          <a:r>
            <a:rPr lang="en-US" sz="1100" b="1">
              <a:solidFill>
                <a:srgbClr val="C00000"/>
              </a:solidFill>
            </a:rPr>
            <a:t>INCLUDES </a:t>
          </a:r>
        </a:p>
        <a:p>
          <a:pPr algn="l"/>
          <a:r>
            <a:rPr lang="en-US" sz="1100" b="1">
              <a:solidFill>
                <a:srgbClr val="FF0000"/>
              </a:solidFill>
            </a:rPr>
            <a:t>LEFT TACKLE AND LEFT GUARD</a:t>
          </a:r>
        </a:p>
        <a:p>
          <a:pPr algn="l"/>
          <a:r>
            <a:rPr lang="en-US" sz="1100" b="1" u="sng"/>
            <a:t>IF SUCCESSFUL</a:t>
          </a:r>
          <a:r>
            <a:rPr lang="en-US" sz="1100" b="1" u="sng" baseline="0"/>
            <a:t> </a:t>
          </a:r>
        </a:p>
        <a:p>
          <a:pPr algn="l"/>
          <a:r>
            <a:rPr lang="en-US" sz="1200" b="1" baseline="0"/>
            <a:t>PASS RUSHER </a:t>
          </a:r>
        </a:p>
        <a:p>
          <a:pPr algn="l"/>
          <a:r>
            <a:rPr lang="en-US" sz="1400" b="1" baseline="0">
              <a:solidFill>
                <a:srgbClr val="00B050"/>
              </a:solidFill>
            </a:rPr>
            <a:t>RATING DROPS 1 </a:t>
          </a:r>
          <a:endParaRPr lang="en-US" sz="1400" b="1">
            <a:solidFill>
              <a:srgbClr val="00B050"/>
            </a:solidFill>
          </a:endParaRPr>
        </a:p>
      </xdr:txBody>
    </xdr:sp>
    <xdr:clientData/>
  </xdr:twoCellAnchor>
  <xdr:twoCellAnchor>
    <xdr:from>
      <xdr:col>10</xdr:col>
      <xdr:colOff>0</xdr:colOff>
      <xdr:row>1284</xdr:row>
      <xdr:rowOff>0</xdr:rowOff>
    </xdr:from>
    <xdr:to>
      <xdr:col>14</xdr:col>
      <xdr:colOff>0</xdr:colOff>
      <xdr:row>1292</xdr:row>
      <xdr:rowOff>0</xdr:rowOff>
    </xdr:to>
    <xdr:sp macro="" textlink="">
      <xdr:nvSpPr>
        <xdr:cNvPr id="9" name="TextBox 8">
          <a:extLst>
            <a:ext uri="{FF2B5EF4-FFF2-40B4-BE49-F238E27FC236}">
              <a16:creationId xmlns:a16="http://schemas.microsoft.com/office/drawing/2014/main" id="{00000000-0008-0000-0600-000009000000}"/>
            </a:ext>
          </a:extLst>
        </xdr:cNvPr>
        <xdr:cNvSpPr txBox="1"/>
      </xdr:nvSpPr>
      <xdr:spPr>
        <a:xfrm>
          <a:off x="8905461" y="249869739"/>
          <a:ext cx="3562184" cy="1590261"/>
        </a:xfrm>
        <a:prstGeom prst="rect">
          <a:avLst/>
        </a:prstGeom>
        <a:solidFill>
          <a:schemeClr val="lt1"/>
        </a:solidFill>
        <a:ln w="2857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en-US" sz="1200" b="1" u="sng">
              <a:solidFill>
                <a:srgbClr val="C00000"/>
              </a:solidFill>
            </a:rPr>
            <a:t>ZONE CHIP RIGHT </a:t>
          </a:r>
        </a:p>
        <a:p>
          <a:pPr algn="r"/>
          <a:r>
            <a:rPr lang="en-US" sz="1100" b="1">
              <a:solidFill>
                <a:srgbClr val="C00000"/>
              </a:solidFill>
            </a:rPr>
            <a:t>INCLUDES </a:t>
          </a:r>
        </a:p>
        <a:p>
          <a:pPr algn="r"/>
          <a:r>
            <a:rPr lang="en-US" sz="1100" b="1">
              <a:solidFill>
                <a:srgbClr val="FF0000"/>
              </a:solidFill>
            </a:rPr>
            <a:t>RIGHT TACKLE AND RIGHT GUARD</a:t>
          </a:r>
        </a:p>
        <a:p>
          <a:pPr algn="r"/>
          <a:r>
            <a:rPr lang="en-US" sz="1100" b="1" u="sng"/>
            <a:t>IF SUCCESSFUL</a:t>
          </a:r>
          <a:r>
            <a:rPr lang="en-US" sz="1100" b="1" u="sng" baseline="0"/>
            <a:t> </a:t>
          </a:r>
        </a:p>
        <a:p>
          <a:pPr algn="r"/>
          <a:r>
            <a:rPr lang="en-US" sz="1200" b="1" baseline="0"/>
            <a:t>PASS RUSHER </a:t>
          </a:r>
        </a:p>
        <a:p>
          <a:pPr algn="r"/>
          <a:r>
            <a:rPr lang="en-US" sz="1400" b="1" baseline="0">
              <a:solidFill>
                <a:srgbClr val="00B050"/>
              </a:solidFill>
            </a:rPr>
            <a:t>RATING DROPS 1 </a:t>
          </a:r>
          <a:endParaRPr lang="en-US" sz="1100" b="1">
            <a:solidFill>
              <a:srgbClr val="00B050"/>
            </a:solidFill>
          </a:endParaRPr>
        </a:p>
      </xdr:txBody>
    </xdr:sp>
    <xdr:clientData/>
  </xdr:twoCellAnchor>
  <xdr:twoCellAnchor>
    <xdr:from>
      <xdr:col>5</xdr:col>
      <xdr:colOff>0</xdr:colOff>
      <xdr:row>1284</xdr:row>
      <xdr:rowOff>0</xdr:rowOff>
    </xdr:from>
    <xdr:to>
      <xdr:col>10</xdr:col>
      <xdr:colOff>0</xdr:colOff>
      <xdr:row>1291</xdr:row>
      <xdr:rowOff>0</xdr:rowOff>
    </xdr:to>
    <xdr:sp macro="" textlink="">
      <xdr:nvSpPr>
        <xdr:cNvPr id="10" name="TextBox 9">
          <a:extLst>
            <a:ext uri="{FF2B5EF4-FFF2-40B4-BE49-F238E27FC236}">
              <a16:creationId xmlns:a16="http://schemas.microsoft.com/office/drawing/2014/main" id="{00000000-0008-0000-0600-00000A000000}"/>
            </a:ext>
          </a:extLst>
        </xdr:cNvPr>
        <xdr:cNvSpPr txBox="1"/>
      </xdr:nvSpPr>
      <xdr:spPr>
        <a:xfrm>
          <a:off x="4452730" y="249869739"/>
          <a:ext cx="4452731" cy="1391478"/>
        </a:xfrm>
        <a:prstGeom prst="rect">
          <a:avLst/>
        </a:prstGeom>
        <a:solidFill>
          <a:schemeClr val="lt1"/>
        </a:solidFill>
        <a:ln w="28575"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lang="en-US" sz="1200" b="1" u="sng">
              <a:solidFill>
                <a:srgbClr val="0070C0"/>
              </a:solidFill>
            </a:rPr>
            <a:t>ZONE CHIP MIDDLE </a:t>
          </a:r>
        </a:p>
        <a:p>
          <a:pPr algn="ctr"/>
          <a:r>
            <a:rPr lang="en-US" sz="1100" b="1">
              <a:solidFill>
                <a:srgbClr val="0070C0"/>
              </a:solidFill>
            </a:rPr>
            <a:t>INCLUDES </a:t>
          </a:r>
        </a:p>
        <a:p>
          <a:pPr algn="ctr"/>
          <a:r>
            <a:rPr lang="en-US" sz="1100" b="1">
              <a:solidFill>
                <a:srgbClr val="FF0000"/>
              </a:solidFill>
            </a:rPr>
            <a:t>LEFT GUARD,</a:t>
          </a:r>
          <a:r>
            <a:rPr lang="en-US" sz="1100" b="1" baseline="0">
              <a:solidFill>
                <a:srgbClr val="FF0000"/>
              </a:solidFill>
            </a:rPr>
            <a:t> CENTER AND</a:t>
          </a:r>
          <a:r>
            <a:rPr lang="en-US" sz="1100" b="1">
              <a:solidFill>
                <a:srgbClr val="FF0000"/>
              </a:solidFill>
            </a:rPr>
            <a:t> RIGHT GUARD</a:t>
          </a:r>
        </a:p>
        <a:p>
          <a:pPr algn="ctr"/>
          <a:r>
            <a:rPr lang="en-US" sz="1100" b="1" u="sng"/>
            <a:t>IF SUCCESSFUL</a:t>
          </a:r>
          <a:r>
            <a:rPr lang="en-US" sz="1100" b="1" u="sng" baseline="0"/>
            <a:t> </a:t>
          </a:r>
        </a:p>
        <a:p>
          <a:pPr algn="ctr"/>
          <a:r>
            <a:rPr lang="en-US" sz="1200" b="1" baseline="0"/>
            <a:t>PASS RUSHER </a:t>
          </a:r>
        </a:p>
        <a:p>
          <a:pPr algn="ctr"/>
          <a:r>
            <a:rPr lang="en-US" sz="1400" b="1" baseline="0">
              <a:solidFill>
                <a:srgbClr val="00B050"/>
              </a:solidFill>
            </a:rPr>
            <a:t>RATING DROPS 1 </a:t>
          </a:r>
          <a:endParaRPr lang="en-US" sz="1400" b="1">
            <a:solidFill>
              <a:srgbClr val="00B050"/>
            </a:solidFill>
          </a:endParaRPr>
        </a:p>
      </xdr:txBody>
    </xdr:sp>
    <xdr:clientData/>
  </xdr:twoCellAnchor>
  <xdr:twoCellAnchor>
    <xdr:from>
      <xdr:col>2</xdr:col>
      <xdr:colOff>0</xdr:colOff>
      <xdr:row>1294</xdr:row>
      <xdr:rowOff>0</xdr:rowOff>
    </xdr:from>
    <xdr:to>
      <xdr:col>5</xdr:col>
      <xdr:colOff>449580</xdr:colOff>
      <xdr:row>1296</xdr:row>
      <xdr:rowOff>129540</xdr:rowOff>
    </xdr:to>
    <xdr:sp macro="" textlink="">
      <xdr:nvSpPr>
        <xdr:cNvPr id="11" name="TextBox 10">
          <a:extLst>
            <a:ext uri="{FF2B5EF4-FFF2-40B4-BE49-F238E27FC236}">
              <a16:creationId xmlns:a16="http://schemas.microsoft.com/office/drawing/2014/main" id="{00000000-0008-0000-0600-00000B000000}"/>
            </a:ext>
          </a:extLst>
        </xdr:cNvPr>
        <xdr:cNvSpPr txBox="1"/>
      </xdr:nvSpPr>
      <xdr:spPr>
        <a:xfrm>
          <a:off x="1781092" y="251857565"/>
          <a:ext cx="3121218" cy="52710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b="1">
              <a:solidFill>
                <a:sysClr val="windowText" lastClr="000000"/>
              </a:solidFill>
            </a:rPr>
            <a:t>A</a:t>
          </a:r>
          <a:r>
            <a:rPr lang="en-US" sz="1100" b="1" baseline="0">
              <a:solidFill>
                <a:sysClr val="windowText" lastClr="000000"/>
              </a:solidFill>
            </a:rPr>
            <a:t> "7" PASS BLOCK WILL ALWAYS BE SUCCESSFULL</a:t>
          </a:r>
          <a:endParaRPr lang="en-US" sz="1100" b="1">
            <a:solidFill>
              <a:sysClr val="windowText" lastClr="000000"/>
            </a:solidFill>
          </a:endParaRPr>
        </a:p>
      </xdr:txBody>
    </xdr:sp>
    <xdr:clientData/>
  </xdr:twoCellAnchor>
  <xdr:twoCellAnchor>
    <xdr:from>
      <xdr:col>10</xdr:col>
      <xdr:colOff>0</xdr:colOff>
      <xdr:row>1294</xdr:row>
      <xdr:rowOff>0</xdr:rowOff>
    </xdr:from>
    <xdr:to>
      <xdr:col>12</xdr:col>
      <xdr:colOff>556260</xdr:colOff>
      <xdr:row>1297</xdr:row>
      <xdr:rowOff>7620</xdr:rowOff>
    </xdr:to>
    <xdr:sp macro="" textlink="">
      <xdr:nvSpPr>
        <xdr:cNvPr id="12" name="TextBox 11">
          <a:extLst>
            <a:ext uri="{FF2B5EF4-FFF2-40B4-BE49-F238E27FC236}">
              <a16:creationId xmlns:a16="http://schemas.microsoft.com/office/drawing/2014/main" id="{00000000-0008-0000-0600-00000C000000}"/>
            </a:ext>
          </a:extLst>
        </xdr:cNvPr>
        <xdr:cNvSpPr txBox="1"/>
      </xdr:nvSpPr>
      <xdr:spPr>
        <a:xfrm>
          <a:off x="8905461" y="251857565"/>
          <a:ext cx="2337352" cy="60396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b="1">
              <a:solidFill>
                <a:sysClr val="windowText" lastClr="000000"/>
              </a:solidFill>
            </a:rPr>
            <a:t>A</a:t>
          </a:r>
          <a:r>
            <a:rPr lang="en-US" sz="1100" b="1" baseline="0">
              <a:solidFill>
                <a:sysClr val="windowText" lastClr="000000"/>
              </a:solidFill>
            </a:rPr>
            <a:t> "0" PASS BLOCK WILL NEVER BE SUCCESSFULL</a:t>
          </a:r>
          <a:endParaRPr lang="en-US" sz="1100" b="1">
            <a:solidFill>
              <a:sysClr val="windowText" lastClr="000000"/>
            </a:solidFill>
          </a:endParaRPr>
        </a:p>
      </xdr:txBody>
    </xdr:sp>
    <xdr:clientData/>
  </xdr:twoCellAnchor>
  <xdr:twoCellAnchor>
    <xdr:from>
      <xdr:col>6</xdr:col>
      <xdr:colOff>0</xdr:colOff>
      <xdr:row>1294</xdr:row>
      <xdr:rowOff>1</xdr:rowOff>
    </xdr:from>
    <xdr:to>
      <xdr:col>9</xdr:col>
      <xdr:colOff>0</xdr:colOff>
      <xdr:row>1297</xdr:row>
      <xdr:rowOff>6927</xdr:rowOff>
    </xdr:to>
    <xdr:sp macro="" textlink="">
      <xdr:nvSpPr>
        <xdr:cNvPr id="13" name="TextBox 12">
          <a:extLst>
            <a:ext uri="{FF2B5EF4-FFF2-40B4-BE49-F238E27FC236}">
              <a16:creationId xmlns:a16="http://schemas.microsoft.com/office/drawing/2014/main" id="{00000000-0008-0000-0600-00000D000000}"/>
            </a:ext>
          </a:extLst>
        </xdr:cNvPr>
        <xdr:cNvSpPr txBox="1"/>
      </xdr:nvSpPr>
      <xdr:spPr>
        <a:xfrm>
          <a:off x="5343277" y="251857566"/>
          <a:ext cx="2671638" cy="603274"/>
        </a:xfrm>
        <a:prstGeom prst="rect">
          <a:avLst/>
        </a:prstGeom>
        <a:solidFill>
          <a:srgbClr val="FFFF00"/>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lang="en-US" sz="1100" b="1">
              <a:solidFill>
                <a:sysClr val="windowText" lastClr="000000"/>
              </a:solidFill>
            </a:rPr>
            <a:t>FOR</a:t>
          </a:r>
          <a:r>
            <a:rPr lang="en-US" sz="1100" b="1" baseline="0">
              <a:solidFill>
                <a:sysClr val="windowText" lastClr="000000"/>
              </a:solidFill>
            </a:rPr>
            <a:t> ALL PASS BLOCK CHIP RESULTS </a:t>
          </a:r>
        </a:p>
        <a:p>
          <a:pPr algn="ctr"/>
          <a:r>
            <a:rPr lang="en-US" sz="1100" b="1" baseline="0">
              <a:solidFill>
                <a:sysClr val="windowText" lastClr="000000"/>
              </a:solidFill>
            </a:rPr>
            <a:t>CHECK BLOCK RATING AGAINST THE DIE</a:t>
          </a:r>
          <a:endParaRPr lang="en-US" sz="1100" b="1">
            <a:solidFill>
              <a:sysClr val="windowText" lastClr="000000"/>
            </a:solidFill>
          </a:endParaRPr>
        </a:p>
      </xdr:txBody>
    </xdr:sp>
    <xdr:clientData/>
  </xdr:twoCellAnchor>
  <xdr:twoCellAnchor>
    <xdr:from>
      <xdr:col>4</xdr:col>
      <xdr:colOff>0</xdr:colOff>
      <xdr:row>1293</xdr:row>
      <xdr:rowOff>0</xdr:rowOff>
    </xdr:from>
    <xdr:to>
      <xdr:col>5</xdr:col>
      <xdr:colOff>0</xdr:colOff>
      <xdr:row>1294</xdr:row>
      <xdr:rowOff>0</xdr:rowOff>
    </xdr:to>
    <xdr:cxnSp macro="">
      <xdr:nvCxnSpPr>
        <xdr:cNvPr id="14" name="Straight Arrow Connector 13">
          <a:extLst>
            <a:ext uri="{FF2B5EF4-FFF2-40B4-BE49-F238E27FC236}">
              <a16:creationId xmlns:a16="http://schemas.microsoft.com/office/drawing/2014/main" id="{00000000-0008-0000-0600-00000E000000}"/>
            </a:ext>
          </a:extLst>
        </xdr:cNvPr>
        <xdr:cNvCxnSpPr/>
      </xdr:nvCxnSpPr>
      <xdr:spPr>
        <a:xfrm flipV="1">
          <a:off x="3562184" y="251658783"/>
          <a:ext cx="890546" cy="198782"/>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0</xdr:colOff>
      <xdr:row>1293</xdr:row>
      <xdr:rowOff>0</xdr:rowOff>
    </xdr:from>
    <xdr:to>
      <xdr:col>11</xdr:col>
      <xdr:colOff>0</xdr:colOff>
      <xdr:row>1294</xdr:row>
      <xdr:rowOff>0</xdr:rowOff>
    </xdr:to>
    <xdr:cxnSp macro="">
      <xdr:nvCxnSpPr>
        <xdr:cNvPr id="15" name="Straight Arrow Connector 14">
          <a:extLst>
            <a:ext uri="{FF2B5EF4-FFF2-40B4-BE49-F238E27FC236}">
              <a16:creationId xmlns:a16="http://schemas.microsoft.com/office/drawing/2014/main" id="{00000000-0008-0000-0600-00000F000000}"/>
            </a:ext>
          </a:extLst>
        </xdr:cNvPr>
        <xdr:cNvCxnSpPr/>
      </xdr:nvCxnSpPr>
      <xdr:spPr>
        <a:xfrm flipH="1" flipV="1">
          <a:off x="8905461" y="251658783"/>
          <a:ext cx="890546" cy="198782"/>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247650</xdr:colOff>
      <xdr:row>1279</xdr:row>
      <xdr:rowOff>161924</xdr:rowOff>
    </xdr:from>
    <xdr:to>
      <xdr:col>2</xdr:col>
      <xdr:colOff>257175</xdr:colOff>
      <xdr:row>1282</xdr:row>
      <xdr:rowOff>219074</xdr:rowOff>
    </xdr:to>
    <xdr:sp macro="" textlink="">
      <xdr:nvSpPr>
        <xdr:cNvPr id="16" name="Right Arrow 15">
          <a:extLst>
            <a:ext uri="{FF2B5EF4-FFF2-40B4-BE49-F238E27FC236}">
              <a16:creationId xmlns:a16="http://schemas.microsoft.com/office/drawing/2014/main" id="{00000000-0008-0000-0600-000010000000}"/>
            </a:ext>
          </a:extLst>
        </xdr:cNvPr>
        <xdr:cNvSpPr/>
      </xdr:nvSpPr>
      <xdr:spPr>
        <a:xfrm rot="18508668">
          <a:off x="1273410" y="248902536"/>
          <a:ext cx="629644" cy="900071"/>
        </a:xfrm>
        <a:prstGeom prst="rightArrow">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xdr:from>
      <xdr:col>4</xdr:col>
      <xdr:colOff>15063</xdr:colOff>
      <xdr:row>1280</xdr:row>
      <xdr:rowOff>87347</xdr:rowOff>
    </xdr:from>
    <xdr:to>
      <xdr:col>4</xdr:col>
      <xdr:colOff>197943</xdr:colOff>
      <xdr:row>1285</xdr:row>
      <xdr:rowOff>79727</xdr:rowOff>
    </xdr:to>
    <xdr:sp macro="" textlink="">
      <xdr:nvSpPr>
        <xdr:cNvPr id="17" name="Right Arrow 16">
          <a:extLst>
            <a:ext uri="{FF2B5EF4-FFF2-40B4-BE49-F238E27FC236}">
              <a16:creationId xmlns:a16="http://schemas.microsoft.com/office/drawing/2014/main" id="{00000000-0008-0000-0600-000011000000}"/>
            </a:ext>
          </a:extLst>
        </xdr:cNvPr>
        <xdr:cNvSpPr/>
      </xdr:nvSpPr>
      <xdr:spPr>
        <a:xfrm rot="17984487">
          <a:off x="3175540" y="249563663"/>
          <a:ext cx="986293" cy="182880"/>
        </a:xfrm>
        <a:prstGeom prst="rightArrow">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xdr:from>
      <xdr:col>9</xdr:col>
      <xdr:colOff>377071</xdr:colOff>
      <xdr:row>1280</xdr:row>
      <xdr:rowOff>68089</xdr:rowOff>
    </xdr:from>
    <xdr:to>
      <xdr:col>9</xdr:col>
      <xdr:colOff>559951</xdr:colOff>
      <xdr:row>1285</xdr:row>
      <xdr:rowOff>60469</xdr:rowOff>
    </xdr:to>
    <xdr:sp macro="" textlink="">
      <xdr:nvSpPr>
        <xdr:cNvPr id="18" name="Right Arrow 17">
          <a:extLst>
            <a:ext uri="{FF2B5EF4-FFF2-40B4-BE49-F238E27FC236}">
              <a16:creationId xmlns:a16="http://schemas.microsoft.com/office/drawing/2014/main" id="{00000000-0008-0000-0600-000012000000}"/>
            </a:ext>
          </a:extLst>
        </xdr:cNvPr>
        <xdr:cNvSpPr/>
      </xdr:nvSpPr>
      <xdr:spPr>
        <a:xfrm rot="18177673">
          <a:off x="7990279" y="249544405"/>
          <a:ext cx="986293" cy="182880"/>
        </a:xfrm>
        <a:prstGeom prst="rightArrow">
          <a:avLst/>
        </a:prstGeom>
        <a:solidFill>
          <a:srgbClr val="0070C0"/>
        </a:solidFill>
        <a:ln>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xdr:from>
      <xdr:col>5</xdr:col>
      <xdr:colOff>136640</xdr:colOff>
      <xdr:row>1280</xdr:row>
      <xdr:rowOff>68007</xdr:rowOff>
    </xdr:from>
    <xdr:to>
      <xdr:col>5</xdr:col>
      <xdr:colOff>319520</xdr:colOff>
      <xdr:row>1285</xdr:row>
      <xdr:rowOff>60387</xdr:rowOff>
    </xdr:to>
    <xdr:sp macro="" textlink="">
      <xdr:nvSpPr>
        <xdr:cNvPr id="19" name="Right Arrow 18">
          <a:extLst>
            <a:ext uri="{FF2B5EF4-FFF2-40B4-BE49-F238E27FC236}">
              <a16:creationId xmlns:a16="http://schemas.microsoft.com/office/drawing/2014/main" id="{00000000-0008-0000-0600-000013000000}"/>
            </a:ext>
          </a:extLst>
        </xdr:cNvPr>
        <xdr:cNvSpPr/>
      </xdr:nvSpPr>
      <xdr:spPr>
        <a:xfrm rot="13915134">
          <a:off x="4187663" y="249544323"/>
          <a:ext cx="986293" cy="182880"/>
        </a:xfrm>
        <a:prstGeom prst="rightArrow">
          <a:avLst/>
        </a:prstGeom>
        <a:solidFill>
          <a:srgbClr val="0070C0"/>
        </a:solidFill>
        <a:ln>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xdr:from>
      <xdr:col>7</xdr:col>
      <xdr:colOff>1257300</xdr:colOff>
      <xdr:row>1280</xdr:row>
      <xdr:rowOff>7619</xdr:rowOff>
    </xdr:from>
    <xdr:to>
      <xdr:col>8</xdr:col>
      <xdr:colOff>0</xdr:colOff>
      <xdr:row>1283</xdr:row>
      <xdr:rowOff>200024</xdr:rowOff>
    </xdr:to>
    <xdr:sp macro="" textlink="">
      <xdr:nvSpPr>
        <xdr:cNvPr id="20" name="Right Arrow 19">
          <a:extLst>
            <a:ext uri="{FF2B5EF4-FFF2-40B4-BE49-F238E27FC236}">
              <a16:creationId xmlns:a16="http://schemas.microsoft.com/office/drawing/2014/main" id="{00000000-0008-0000-0600-000014000000}"/>
            </a:ext>
          </a:extLst>
        </xdr:cNvPr>
        <xdr:cNvSpPr/>
      </xdr:nvSpPr>
      <xdr:spPr>
        <a:xfrm rot="16200000">
          <a:off x="6730489" y="249477102"/>
          <a:ext cx="788753" cy="0"/>
        </a:xfrm>
        <a:prstGeom prst="rightArrow">
          <a:avLst/>
        </a:prstGeom>
        <a:solidFill>
          <a:schemeClr val="accent1"/>
        </a:solidFill>
        <a:ln>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xdr:from>
      <xdr:col>12</xdr:col>
      <xdr:colOff>1790704</xdr:colOff>
      <xdr:row>1279</xdr:row>
      <xdr:rowOff>200025</xdr:rowOff>
    </xdr:from>
    <xdr:to>
      <xdr:col>13</xdr:col>
      <xdr:colOff>590551</xdr:colOff>
      <xdr:row>1282</xdr:row>
      <xdr:rowOff>257175</xdr:rowOff>
    </xdr:to>
    <xdr:sp macro="" textlink="">
      <xdr:nvSpPr>
        <xdr:cNvPr id="21" name="Right Arrow 20">
          <a:extLst>
            <a:ext uri="{FF2B5EF4-FFF2-40B4-BE49-F238E27FC236}">
              <a16:creationId xmlns:a16="http://schemas.microsoft.com/office/drawing/2014/main" id="{00000000-0008-0000-0600-000015000000}"/>
            </a:ext>
          </a:extLst>
        </xdr:cNvPr>
        <xdr:cNvSpPr/>
      </xdr:nvSpPr>
      <xdr:spPr>
        <a:xfrm rot="14323379">
          <a:off x="11574285" y="249080326"/>
          <a:ext cx="597839" cy="588890"/>
        </a:xfrm>
        <a:prstGeom prst="rightArrow">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xdr:from>
      <xdr:col>10</xdr:col>
      <xdr:colOff>746454</xdr:colOff>
      <xdr:row>1280</xdr:row>
      <xdr:rowOff>103419</xdr:rowOff>
    </xdr:from>
    <xdr:to>
      <xdr:col>11</xdr:col>
      <xdr:colOff>68274</xdr:colOff>
      <xdr:row>1285</xdr:row>
      <xdr:rowOff>95799</xdr:rowOff>
    </xdr:to>
    <xdr:sp macro="" textlink="">
      <xdr:nvSpPr>
        <xdr:cNvPr id="22" name="Right Arrow 21">
          <a:extLst>
            <a:ext uri="{FF2B5EF4-FFF2-40B4-BE49-F238E27FC236}">
              <a16:creationId xmlns:a16="http://schemas.microsoft.com/office/drawing/2014/main" id="{00000000-0008-0000-0600-000016000000}"/>
            </a:ext>
          </a:extLst>
        </xdr:cNvPr>
        <xdr:cNvSpPr/>
      </xdr:nvSpPr>
      <xdr:spPr>
        <a:xfrm rot="14412731" flipV="1">
          <a:off x="9264951" y="249564992"/>
          <a:ext cx="986293" cy="212366"/>
        </a:xfrm>
        <a:prstGeom prst="rightArrow">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xdr:from>
      <xdr:col>5</xdr:col>
      <xdr:colOff>852054</xdr:colOff>
      <xdr:row>1297</xdr:row>
      <xdr:rowOff>13854</xdr:rowOff>
    </xdr:from>
    <xdr:to>
      <xdr:col>12</xdr:col>
      <xdr:colOff>548638</xdr:colOff>
      <xdr:row>1324</xdr:row>
      <xdr:rowOff>6926</xdr:rowOff>
    </xdr:to>
    <xdr:sp macro="" textlink="">
      <xdr:nvSpPr>
        <xdr:cNvPr id="23" name="TextBox 22">
          <a:extLst>
            <a:ext uri="{FF2B5EF4-FFF2-40B4-BE49-F238E27FC236}">
              <a16:creationId xmlns:a16="http://schemas.microsoft.com/office/drawing/2014/main" id="{00000000-0008-0000-0600-000017000000}"/>
            </a:ext>
          </a:extLst>
        </xdr:cNvPr>
        <xdr:cNvSpPr txBox="1"/>
      </xdr:nvSpPr>
      <xdr:spPr>
        <a:xfrm>
          <a:off x="5304784" y="252467767"/>
          <a:ext cx="5930407" cy="5360202"/>
        </a:xfrm>
        <a:prstGeom prst="rect">
          <a:avLst/>
        </a:prstGeom>
        <a:solidFill>
          <a:schemeClr val="lt1"/>
        </a:solidFill>
        <a:ln w="9525" cmpd="sng">
          <a:solidFill>
            <a:schemeClr val="accent2">
              <a:lumMod val="7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b="1" u="sng">
              <a:solidFill>
                <a:srgbClr val="FF0000"/>
              </a:solidFill>
            </a:rPr>
            <a:t>CHIPS</a:t>
          </a:r>
          <a:r>
            <a:rPr lang="en-US" sz="1100" b="1" u="sng" baseline="0">
              <a:solidFill>
                <a:srgbClr val="FF0000"/>
              </a:solidFill>
            </a:rPr>
            <a:t> CAN BE DECLARED AT THE BEGINNING OF THE GAME.</a:t>
          </a:r>
        </a:p>
        <a:p>
          <a:r>
            <a:rPr lang="en-US" sz="1100" b="1" baseline="0">
              <a:solidFill>
                <a:sysClr val="windowText" lastClr="000000"/>
              </a:solidFill>
            </a:rPr>
            <a:t>EXAMPLE 1:</a:t>
          </a:r>
        </a:p>
        <a:p>
          <a:r>
            <a:rPr lang="en-US" sz="1100" b="1" baseline="0">
              <a:solidFill>
                <a:sysClr val="windowText" lastClr="000000"/>
              </a:solidFill>
            </a:rPr>
            <a:t> I WILL ALWAYS ZONE CHIP LEFT.</a:t>
          </a:r>
        </a:p>
        <a:p>
          <a:r>
            <a:rPr lang="en-US" sz="1100" b="1" baseline="0">
              <a:solidFill>
                <a:sysClr val="windowText" lastClr="000000"/>
              </a:solidFill>
            </a:rPr>
            <a:t>OR </a:t>
          </a:r>
        </a:p>
        <a:p>
          <a:r>
            <a:rPr lang="en-US" sz="1100" b="1" baseline="0">
              <a:solidFill>
                <a:sysClr val="windowText" lastClr="000000"/>
              </a:solidFill>
            </a:rPr>
            <a:t>I WILL ALWAYS DESIGNATE MY CHIP TO MY RIGHT TACKLE.</a:t>
          </a:r>
        </a:p>
        <a:p>
          <a:r>
            <a:rPr lang="en-US" sz="1100" b="1" baseline="0">
              <a:solidFill>
                <a:sysClr val="windowText" lastClr="000000"/>
              </a:solidFill>
            </a:rPr>
            <a:t>UNLESS I NOTIFY YOU OF A CHANGE.</a:t>
          </a:r>
        </a:p>
        <a:p>
          <a:endParaRPr lang="en-US" sz="1100" b="1" baseline="0">
            <a:solidFill>
              <a:sysClr val="windowText" lastClr="000000"/>
            </a:solidFill>
          </a:endParaRPr>
        </a:p>
        <a:p>
          <a:r>
            <a:rPr lang="en-US" sz="1100" b="1" u="sng" baseline="0">
              <a:solidFill>
                <a:srgbClr val="FF0000"/>
              </a:solidFill>
            </a:rPr>
            <a:t>CHIPS MAY BE CALLED ON A PER PLAY BASIS BEFORE THE DICE ROLL.</a:t>
          </a:r>
        </a:p>
        <a:p>
          <a:r>
            <a:rPr lang="en-US" sz="1100" b="1" baseline="0">
              <a:solidFill>
                <a:sysClr val="windowText" lastClr="000000"/>
              </a:solidFill>
            </a:rPr>
            <a:t>EXAMPLE 2:</a:t>
          </a:r>
        </a:p>
        <a:p>
          <a:r>
            <a:rPr lang="en-US" sz="1100" b="1" baseline="0">
              <a:solidFill>
                <a:sysClr val="windowText" lastClr="000000"/>
              </a:solidFill>
            </a:rPr>
            <a:t> OFFENSE AND DEFENSE SET FORMATIONS</a:t>
          </a:r>
        </a:p>
        <a:p>
          <a:r>
            <a:rPr lang="en-US" sz="1100" b="1" baseline="0">
              <a:solidFill>
                <a:sysClr val="windowText" lastClr="000000"/>
              </a:solidFill>
            </a:rPr>
            <a:t>OFFENSE SELECTS PLAY AND SAYS "SET" </a:t>
          </a:r>
        </a:p>
        <a:p>
          <a:r>
            <a:rPr lang="en-US" sz="1100" b="1" baseline="0">
              <a:solidFill>
                <a:sysClr val="windowText" lastClr="000000"/>
              </a:solidFill>
            </a:rPr>
            <a:t>DEFENSE SAYS "PASS"</a:t>
          </a:r>
        </a:p>
        <a:p>
          <a:r>
            <a:rPr lang="en-US" sz="1100" b="1" baseline="0">
              <a:solidFill>
                <a:sysClr val="windowText" lastClr="000000"/>
              </a:solidFill>
            </a:rPr>
            <a:t>OFFENSE SAYS " SHORT OR LONG PASS TO ANY RECEIVER, ZONE CHIP RIGHT!"</a:t>
          </a:r>
        </a:p>
        <a:p>
          <a:r>
            <a:rPr lang="en-US" sz="1100" b="1" baseline="0">
              <a:solidFill>
                <a:sysClr val="windowText" lastClr="000000"/>
              </a:solidFill>
            </a:rPr>
            <a:t>OR</a:t>
          </a:r>
        </a:p>
        <a:p>
          <a:r>
            <a:rPr lang="en-US" sz="1100" b="1" baseline="0">
              <a:solidFill>
                <a:sysClr val="windowText" lastClr="000000"/>
              </a:solidFill>
            </a:rPr>
            <a:t>"SHORT OR LONG PASS TO ANY RECEIVER, CHIP RIGHT GUARD OR ANY       OFFENSIVE LINEMAN!" (AKA-DESIGNATED CHIP)</a:t>
          </a:r>
        </a:p>
        <a:p>
          <a:endParaRPr lang="en-US" sz="1100" b="1" baseline="0">
            <a:solidFill>
              <a:sysClr val="windowText" lastClr="000000"/>
            </a:solidFill>
          </a:endParaRPr>
        </a:p>
        <a:p>
          <a:r>
            <a:rPr lang="en-US" sz="1100" b="1" baseline="0">
              <a:solidFill>
                <a:sysClr val="windowText" lastClr="000000"/>
              </a:solidFill>
            </a:rPr>
            <a:t>BLOCKING BACK READINGS REMAIN THE SAME!</a:t>
          </a:r>
        </a:p>
        <a:p>
          <a:r>
            <a:rPr lang="en-US" sz="1100" b="1" baseline="0">
              <a:solidFill>
                <a:sysClr val="windowText" lastClr="000000"/>
              </a:solidFill>
            </a:rPr>
            <a:t>CHECK DOWN PLAYS ARE NOT AFFECTED!</a:t>
          </a:r>
        </a:p>
        <a:p>
          <a:endParaRPr lang="en-US" sz="1100" b="1" baseline="0">
            <a:solidFill>
              <a:sysClr val="windowText" lastClr="000000"/>
            </a:solidFill>
          </a:endParaRPr>
        </a:p>
        <a:p>
          <a:r>
            <a:rPr lang="en-US" sz="1100" b="1" baseline="0">
              <a:solidFill>
                <a:srgbClr val="FF0000"/>
              </a:solidFill>
            </a:rPr>
            <a:t>IF IN A ONE BACK SET AND THE BACK IS THE INTENDED RECEIVER</a:t>
          </a:r>
        </a:p>
        <a:p>
          <a:r>
            <a:rPr lang="en-US" sz="1100" b="1">
              <a:solidFill>
                <a:srgbClr val="FF0000"/>
              </a:solidFill>
            </a:rPr>
            <a:t>ON A SHORT OR LONG PASS THE CHIP CANNOT</a:t>
          </a:r>
          <a:r>
            <a:rPr lang="en-US" sz="1100" b="1" baseline="0">
              <a:solidFill>
                <a:srgbClr val="FF0000"/>
              </a:solidFill>
            </a:rPr>
            <a:t> OCCUR. PROCEED  AS NORMAL.</a:t>
          </a:r>
        </a:p>
        <a:p>
          <a:endParaRPr lang="en-US" sz="1100" b="1" baseline="0">
            <a:solidFill>
              <a:srgbClr val="FF0000"/>
            </a:solidFill>
          </a:endParaRPr>
        </a:p>
        <a:p>
          <a:r>
            <a:rPr lang="en-US" sz="1200" b="1" i="1" u="sng" baseline="0">
              <a:solidFill>
                <a:srgbClr val="FF0000"/>
              </a:solidFill>
            </a:rPr>
            <a:t>THE MAXIMUM PASS RUSHER REDUCTION IS SET AT 3</a:t>
          </a:r>
        </a:p>
        <a:p>
          <a:r>
            <a:rPr lang="en-US" sz="1200" b="1" i="1" u="sng" baseline="0">
              <a:solidFill>
                <a:srgbClr val="FF0000"/>
              </a:solidFill>
            </a:rPr>
            <a:t>THE DESIGINATED PASS BLOCK IS STILL WORTH 2 IF SUCCESSFUL.</a:t>
          </a:r>
        </a:p>
        <a:p>
          <a:r>
            <a:rPr lang="en-US" sz="1200" b="1" i="1" u="sng" baseline="0">
              <a:solidFill>
                <a:srgbClr val="FF0000"/>
              </a:solidFill>
            </a:rPr>
            <a:t>HOWEVER, TOTAL FORMATION REDUCTIONS AND CHIP REDUCTIONS CANNOT EQUAL MORE THAN 3.</a:t>
          </a:r>
          <a:endParaRPr lang="en-US" sz="1400" b="1" i="1" u="sng">
            <a:solidFill>
              <a:srgbClr val="FF0000"/>
            </a:solidFill>
          </a:endParaRPr>
        </a:p>
        <a:p>
          <a:endParaRPr lang="en-US" sz="1100" b="1" baseline="0">
            <a:solidFill>
              <a:srgbClr val="FF0000"/>
            </a:solidFill>
          </a:endParaRPr>
        </a:p>
        <a:p>
          <a:endParaRPr lang="en-US" sz="1100" b="1" baseline="0">
            <a:solidFill>
              <a:srgbClr val="FF0000"/>
            </a:solidFill>
          </a:endParaRPr>
        </a:p>
        <a:p>
          <a:endParaRPr lang="en-US" sz="1100" b="1">
            <a:solidFill>
              <a:srgbClr val="FF0000"/>
            </a:solidFill>
          </a:endParaRPr>
        </a:p>
      </xdr:txBody>
    </xdr:sp>
    <xdr:clientData/>
  </xdr:twoCellAnchor>
  <xdr:twoCellAnchor>
    <xdr:from>
      <xdr:col>1</xdr:col>
      <xdr:colOff>0</xdr:colOff>
      <xdr:row>1296</xdr:row>
      <xdr:rowOff>137089</xdr:rowOff>
    </xdr:from>
    <xdr:to>
      <xdr:col>5</xdr:col>
      <xdr:colOff>62346</xdr:colOff>
      <xdr:row>1324</xdr:row>
      <xdr:rowOff>192506</xdr:rowOff>
    </xdr:to>
    <xdr:sp macro="" textlink="">
      <xdr:nvSpPr>
        <xdr:cNvPr id="24" name="TextBox 23">
          <a:extLst>
            <a:ext uri="{FF2B5EF4-FFF2-40B4-BE49-F238E27FC236}">
              <a16:creationId xmlns:a16="http://schemas.microsoft.com/office/drawing/2014/main" id="{00000000-0008-0000-0600-000018000000}"/>
            </a:ext>
          </a:extLst>
        </xdr:cNvPr>
        <xdr:cNvSpPr txBox="1"/>
      </xdr:nvSpPr>
      <xdr:spPr>
        <a:xfrm>
          <a:off x="397566" y="275149401"/>
          <a:ext cx="5648822" cy="5621330"/>
        </a:xfrm>
        <a:prstGeom prst="rect">
          <a:avLst/>
        </a:prstGeom>
        <a:solidFill>
          <a:schemeClr val="lt1"/>
        </a:solidFill>
        <a:ln w="9525" cmpd="sng">
          <a:solidFill>
            <a:schemeClr val="accent2">
              <a:lumMod val="7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400" b="1" u="sng">
              <a:solidFill>
                <a:schemeClr val="tx2"/>
              </a:solidFill>
            </a:rPr>
            <a:t>DESIGNATED CHIPS </a:t>
          </a:r>
          <a:r>
            <a:rPr lang="en-US" sz="1400" b="1" u="sng">
              <a:solidFill>
                <a:srgbClr val="FF0000"/>
              </a:solidFill>
            </a:rPr>
            <a:t>MODIFIED 2022</a:t>
          </a:r>
        </a:p>
        <a:p>
          <a:r>
            <a:rPr lang="en-US" sz="1100" b="1"/>
            <a:t>THE OFFENSE</a:t>
          </a:r>
          <a:r>
            <a:rPr lang="en-US" sz="1100" b="1" baseline="0"/>
            <a:t> MAY </a:t>
          </a:r>
          <a:r>
            <a:rPr lang="en-US" sz="1100" b="1" baseline="0">
              <a:solidFill>
                <a:srgbClr val="FF0000"/>
              </a:solidFill>
            </a:rPr>
            <a:t>SELECT  1,2,3 </a:t>
          </a:r>
          <a:r>
            <a:rPr lang="en-US" sz="1100" b="1" baseline="0"/>
            <a:t>OFFENSIVE LINEMAN (LT, LG, C, RG, RT) TO AID IN PASS BLOCKING BY USING A RB, HB, FB </a:t>
          </a:r>
          <a:r>
            <a:rPr lang="en-US" sz="1100" b="1" baseline="0">
              <a:solidFill>
                <a:srgbClr val="FF0000"/>
              </a:solidFill>
            </a:rPr>
            <a:t>OR BB/TE </a:t>
          </a:r>
          <a:r>
            <a:rPr lang="en-US" sz="1100" b="1" baseline="0"/>
            <a:t>WITH A PASS BLOCK RATING AS A CHIPPER.</a:t>
          </a:r>
        </a:p>
        <a:p>
          <a:r>
            <a:rPr lang="en-US" sz="1100" b="1" baseline="0"/>
            <a:t>THIS IS CALLED </a:t>
          </a:r>
          <a:r>
            <a:rPr lang="en-US" sz="1200" b="1" u="sng" baseline="0"/>
            <a:t>A DESIGNATED CHIP!</a:t>
          </a:r>
          <a:endParaRPr lang="en-US" sz="1100" b="1" u="sng" baseline="0"/>
        </a:p>
        <a:p>
          <a:r>
            <a:rPr lang="en-US" sz="1100" b="1" baseline="0"/>
            <a:t>IF SUCCESSFUL </a:t>
          </a:r>
        </a:p>
        <a:p>
          <a:pPr marL="0" marR="0" indent="0" defTabSz="914400" eaLnBrk="1" fontAlgn="auto" latinLnBrk="0" hangingPunct="1">
            <a:lnSpc>
              <a:spcPct val="100000"/>
            </a:lnSpc>
            <a:spcBef>
              <a:spcPts val="0"/>
            </a:spcBef>
            <a:spcAft>
              <a:spcPts val="0"/>
            </a:spcAft>
            <a:buClrTx/>
            <a:buSzTx/>
            <a:buFontTx/>
            <a:buNone/>
            <a:tabLst/>
            <a:defRPr/>
          </a:pPr>
          <a:r>
            <a:rPr lang="en-US" sz="1200" b="1" baseline="0">
              <a:solidFill>
                <a:srgbClr val="00B050"/>
              </a:solidFill>
              <a:latin typeface="+mn-lt"/>
              <a:ea typeface="+mn-ea"/>
              <a:cs typeface="+mn-cs"/>
            </a:rPr>
            <a:t>THE PASS RUSHER INVOLVED HIS</a:t>
          </a:r>
          <a:endParaRPr lang="en-US" sz="1100" b="1" baseline="0">
            <a:solidFill>
              <a:schemeClr val="dk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400" b="1" u="sng" baseline="0">
              <a:solidFill>
                <a:srgbClr val="FF0000"/>
              </a:solidFill>
              <a:latin typeface="+mn-lt"/>
              <a:ea typeface="+mn-ea"/>
              <a:cs typeface="+mn-cs"/>
            </a:rPr>
            <a:t>RATING DROPS, THE AMOUNT OF THE CHIPPERS PASS BLOCK.</a:t>
          </a:r>
        </a:p>
        <a:p>
          <a:pPr marL="0" marR="0" indent="0" defTabSz="914400" eaLnBrk="1" fontAlgn="auto" latinLnBrk="0" hangingPunct="1">
            <a:lnSpc>
              <a:spcPct val="100000"/>
            </a:lnSpc>
            <a:spcBef>
              <a:spcPts val="0"/>
            </a:spcBef>
            <a:spcAft>
              <a:spcPts val="0"/>
            </a:spcAft>
            <a:buClrTx/>
            <a:buSzTx/>
            <a:buFontTx/>
            <a:buNone/>
            <a:tabLst/>
            <a:defRPr/>
          </a:pPr>
          <a:r>
            <a:rPr lang="en-US" sz="1400" b="1" u="sng" baseline="0">
              <a:solidFill>
                <a:srgbClr val="FF0000"/>
              </a:solidFill>
              <a:latin typeface="+mn-lt"/>
              <a:ea typeface="+mn-ea"/>
              <a:cs typeface="+mn-cs"/>
            </a:rPr>
            <a:t>A 7 PASS BLOCK WOULD BE SUBTRACTED FROM THE PASS RUSHER INVOLVED TO GET THE RESULTS NEEDED.</a:t>
          </a:r>
        </a:p>
        <a:p>
          <a:pPr marL="0" marR="0" indent="0" defTabSz="914400" eaLnBrk="1" fontAlgn="auto" latinLnBrk="0" hangingPunct="1">
            <a:lnSpc>
              <a:spcPct val="100000"/>
            </a:lnSpc>
            <a:spcBef>
              <a:spcPts val="0"/>
            </a:spcBef>
            <a:spcAft>
              <a:spcPts val="0"/>
            </a:spcAft>
            <a:buClrTx/>
            <a:buSzTx/>
            <a:buFontTx/>
            <a:buNone/>
            <a:tabLst/>
            <a:defRPr/>
          </a:pPr>
          <a:r>
            <a:rPr lang="en-US" sz="1400" b="1" u="sng" baseline="0">
              <a:solidFill>
                <a:srgbClr val="FF0000"/>
              </a:solidFill>
              <a:latin typeface="+mn-lt"/>
              <a:ea typeface="+mn-ea"/>
              <a:cs typeface="+mn-cs"/>
            </a:rPr>
            <a:t> A 16 RATED PASS RUSHER MINUS THE CHIPPER 7 PASS  BLOCK</a:t>
          </a:r>
        </a:p>
        <a:p>
          <a:pPr marL="0" marR="0" indent="0" defTabSz="914400" eaLnBrk="1" fontAlgn="auto" latinLnBrk="0" hangingPunct="1">
            <a:lnSpc>
              <a:spcPct val="100000"/>
            </a:lnSpc>
            <a:spcBef>
              <a:spcPts val="0"/>
            </a:spcBef>
            <a:spcAft>
              <a:spcPts val="0"/>
            </a:spcAft>
            <a:buClrTx/>
            <a:buSzTx/>
            <a:buFontTx/>
            <a:buNone/>
            <a:tabLst/>
            <a:defRPr/>
          </a:pPr>
          <a:r>
            <a:rPr lang="en-US" sz="1400" b="1" u="sng" baseline="0">
              <a:solidFill>
                <a:srgbClr val="FF0000"/>
              </a:solidFill>
              <a:latin typeface="+mn-lt"/>
              <a:ea typeface="+mn-ea"/>
              <a:cs typeface="+mn-cs"/>
            </a:rPr>
            <a:t>MAKES THE RUSHER A  9.</a:t>
          </a:r>
        </a:p>
        <a:p>
          <a:pPr marL="0" marR="0" indent="0" defTabSz="914400" eaLnBrk="1" fontAlgn="auto" latinLnBrk="0" hangingPunct="1">
            <a:lnSpc>
              <a:spcPct val="100000"/>
            </a:lnSpc>
            <a:spcBef>
              <a:spcPts val="0"/>
            </a:spcBef>
            <a:spcAft>
              <a:spcPts val="0"/>
            </a:spcAft>
            <a:buClrTx/>
            <a:buSzTx/>
            <a:buFontTx/>
            <a:buNone/>
            <a:tabLst/>
            <a:defRPr/>
          </a:pPr>
          <a:r>
            <a:rPr lang="en-US" sz="1400" b="1" u="sng" baseline="0">
              <a:solidFill>
                <a:srgbClr val="FF0000"/>
              </a:solidFill>
              <a:latin typeface="+mn-lt"/>
              <a:ea typeface="+mn-ea"/>
              <a:cs typeface="+mn-cs"/>
            </a:rPr>
            <a:t>16-7=9</a:t>
          </a:r>
        </a:p>
        <a:p>
          <a:pPr marL="0" marR="0" indent="0" defTabSz="914400" eaLnBrk="1" fontAlgn="auto" latinLnBrk="0" hangingPunct="1">
            <a:lnSpc>
              <a:spcPct val="100000"/>
            </a:lnSpc>
            <a:spcBef>
              <a:spcPts val="0"/>
            </a:spcBef>
            <a:spcAft>
              <a:spcPts val="0"/>
            </a:spcAft>
            <a:buClrTx/>
            <a:buSzTx/>
            <a:buFontTx/>
            <a:buNone/>
            <a:tabLst/>
            <a:defRPr/>
          </a:pPr>
          <a:r>
            <a:rPr lang="en-US" sz="1400" b="1" u="sng" baseline="0">
              <a:solidFill>
                <a:srgbClr val="FF0000"/>
              </a:solidFill>
              <a:latin typeface="+mn-lt"/>
              <a:ea typeface="+mn-ea"/>
              <a:cs typeface="+mn-cs"/>
            </a:rPr>
            <a:t>{MODIFIED 2019.}</a:t>
          </a:r>
          <a:endParaRPr lang="en-US" sz="1100" b="1" baseline="0">
            <a:solidFill>
              <a:srgbClr val="FF0000"/>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100" b="1" baseline="0">
              <a:solidFill>
                <a:schemeClr val="dk1"/>
              </a:solidFill>
              <a:latin typeface="+mn-lt"/>
              <a:ea typeface="+mn-ea"/>
              <a:cs typeface="+mn-cs"/>
            </a:rPr>
            <a:t>ALSO SUBTRACT ANY OFFENSIVE FORMATIONAL DEDUCTIONS</a:t>
          </a:r>
        </a:p>
        <a:p>
          <a:pPr marL="0" marR="0" indent="0" defTabSz="914400" eaLnBrk="1" fontAlgn="auto" latinLnBrk="0" hangingPunct="1">
            <a:lnSpc>
              <a:spcPct val="100000"/>
            </a:lnSpc>
            <a:spcBef>
              <a:spcPts val="0"/>
            </a:spcBef>
            <a:spcAft>
              <a:spcPts val="0"/>
            </a:spcAft>
            <a:buClrTx/>
            <a:buSzTx/>
            <a:buFontTx/>
            <a:buNone/>
            <a:tabLst/>
            <a:defRPr/>
          </a:pPr>
          <a:r>
            <a:rPr lang="en-US" sz="1400" b="1" u="sng" baseline="0">
              <a:solidFill>
                <a:schemeClr val="tx2"/>
              </a:solidFill>
              <a:latin typeface="+mn-lt"/>
              <a:ea typeface="+mn-ea"/>
              <a:cs typeface="+mn-cs"/>
            </a:rPr>
            <a:t>ZONE CHIPS</a:t>
          </a:r>
        </a:p>
        <a:p>
          <a:pPr marL="0" marR="0" indent="0" defTabSz="914400" eaLnBrk="1" fontAlgn="auto" latinLnBrk="0" hangingPunct="1">
            <a:lnSpc>
              <a:spcPct val="100000"/>
            </a:lnSpc>
            <a:spcBef>
              <a:spcPts val="0"/>
            </a:spcBef>
            <a:spcAft>
              <a:spcPts val="0"/>
            </a:spcAft>
            <a:buClrTx/>
            <a:buSzTx/>
            <a:buFontTx/>
            <a:buNone/>
            <a:tabLst/>
            <a:defRPr/>
          </a:pPr>
          <a:r>
            <a:rPr lang="en-US" sz="1100" b="1" baseline="0">
              <a:solidFill>
                <a:schemeClr val="dk1"/>
              </a:solidFill>
              <a:latin typeface="+mn-lt"/>
              <a:ea typeface="+mn-ea"/>
              <a:cs typeface="+mn-cs"/>
            </a:rPr>
            <a:t>THE OFFENSE MAY SELECT A ZONE TO AID IN PASS PROTECTION. </a:t>
          </a:r>
        </a:p>
        <a:p>
          <a:pPr marL="0" marR="0" indent="0" defTabSz="914400" eaLnBrk="1" fontAlgn="auto" latinLnBrk="0" hangingPunct="1">
            <a:lnSpc>
              <a:spcPct val="100000"/>
            </a:lnSpc>
            <a:spcBef>
              <a:spcPts val="0"/>
            </a:spcBef>
            <a:spcAft>
              <a:spcPts val="0"/>
            </a:spcAft>
            <a:buClrTx/>
            <a:buSzTx/>
            <a:buFontTx/>
            <a:buNone/>
            <a:tabLst/>
            <a:defRPr/>
          </a:pPr>
          <a:r>
            <a:rPr lang="en-US" sz="1100" b="1" baseline="0">
              <a:solidFill>
                <a:schemeClr val="dk1"/>
              </a:solidFill>
              <a:latin typeface="+mn-lt"/>
              <a:ea typeface="+mn-ea"/>
              <a:cs typeface="+mn-cs"/>
            </a:rPr>
            <a:t>THIS IS CALLED </a:t>
          </a:r>
          <a:r>
            <a:rPr lang="en-US" sz="1200" b="1" u="sng" baseline="0">
              <a:solidFill>
                <a:schemeClr val="dk1"/>
              </a:solidFill>
              <a:latin typeface="+mn-lt"/>
              <a:ea typeface="+mn-ea"/>
              <a:cs typeface="+mn-cs"/>
            </a:rPr>
            <a:t>A ZONE CHIP!</a:t>
          </a:r>
        </a:p>
        <a:p>
          <a:pPr marL="0" marR="0" indent="0" defTabSz="914400" eaLnBrk="1" fontAlgn="auto" latinLnBrk="0" hangingPunct="1">
            <a:lnSpc>
              <a:spcPct val="100000"/>
            </a:lnSpc>
            <a:spcBef>
              <a:spcPts val="0"/>
            </a:spcBef>
            <a:spcAft>
              <a:spcPts val="0"/>
            </a:spcAft>
            <a:buClrTx/>
            <a:buSzTx/>
            <a:buFontTx/>
            <a:buNone/>
            <a:tabLst/>
            <a:defRPr/>
          </a:pPr>
          <a:r>
            <a:rPr lang="en-US" sz="1600" b="1" u="sng" baseline="0">
              <a:solidFill>
                <a:srgbClr val="FF0000"/>
              </a:solidFill>
              <a:latin typeface="+mn-lt"/>
              <a:ea typeface="+mn-ea"/>
              <a:cs typeface="+mn-cs"/>
            </a:rPr>
            <a:t>ONLY ONE PLAYER RB OR BB/TE MAY BE USED TO ZONE CHIP</a:t>
          </a:r>
          <a:endParaRPr lang="en-US" sz="1400" b="1" u="sng" baseline="0">
            <a:solidFill>
              <a:srgbClr val="FF0000"/>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100" b="1" baseline="0">
              <a:solidFill>
                <a:schemeClr val="dk1"/>
              </a:solidFill>
              <a:latin typeface="+mn-lt"/>
              <a:ea typeface="+mn-ea"/>
              <a:cs typeface="+mn-cs"/>
            </a:rPr>
            <a:t>EXAMPLE:</a:t>
          </a:r>
        </a:p>
        <a:p>
          <a:pPr marL="0" marR="0" indent="0" defTabSz="914400" eaLnBrk="1" fontAlgn="auto" latinLnBrk="0" hangingPunct="1">
            <a:lnSpc>
              <a:spcPct val="100000"/>
            </a:lnSpc>
            <a:spcBef>
              <a:spcPts val="0"/>
            </a:spcBef>
            <a:spcAft>
              <a:spcPts val="0"/>
            </a:spcAft>
            <a:buClrTx/>
            <a:buSzTx/>
            <a:buFontTx/>
            <a:buNone/>
            <a:tabLst/>
            <a:defRPr/>
          </a:pPr>
          <a:r>
            <a:rPr lang="en-US" sz="1100" b="1" baseline="0">
              <a:solidFill>
                <a:schemeClr val="dk1"/>
              </a:solidFill>
              <a:latin typeface="+mn-lt"/>
              <a:ea typeface="+mn-ea"/>
              <a:cs typeface="+mn-cs"/>
            </a:rPr>
            <a:t>LEFT ZONE (LT,LG)</a:t>
          </a:r>
        </a:p>
        <a:p>
          <a:pPr marL="0" marR="0" indent="0" defTabSz="914400" eaLnBrk="1" fontAlgn="auto" latinLnBrk="0" hangingPunct="1">
            <a:lnSpc>
              <a:spcPct val="100000"/>
            </a:lnSpc>
            <a:spcBef>
              <a:spcPts val="0"/>
            </a:spcBef>
            <a:spcAft>
              <a:spcPts val="0"/>
            </a:spcAft>
            <a:buClrTx/>
            <a:buSzTx/>
            <a:buFontTx/>
            <a:buNone/>
            <a:tabLst/>
            <a:defRPr/>
          </a:pPr>
          <a:r>
            <a:rPr lang="en-US" sz="1100" b="1" baseline="0">
              <a:solidFill>
                <a:schemeClr val="dk1"/>
              </a:solidFill>
              <a:latin typeface="+mn-lt"/>
              <a:ea typeface="+mn-ea"/>
              <a:cs typeface="+mn-cs"/>
            </a:rPr>
            <a:t>MIDDLE ZONE (LG, C, RG)</a:t>
          </a:r>
        </a:p>
        <a:p>
          <a:pPr marL="0" marR="0" indent="0" defTabSz="914400" eaLnBrk="1" fontAlgn="auto" latinLnBrk="0" hangingPunct="1">
            <a:lnSpc>
              <a:spcPct val="100000"/>
            </a:lnSpc>
            <a:spcBef>
              <a:spcPts val="0"/>
            </a:spcBef>
            <a:spcAft>
              <a:spcPts val="0"/>
            </a:spcAft>
            <a:buClrTx/>
            <a:buSzTx/>
            <a:buFontTx/>
            <a:buNone/>
            <a:tabLst/>
            <a:defRPr/>
          </a:pPr>
          <a:r>
            <a:rPr lang="en-US" sz="1100" b="1" baseline="0">
              <a:solidFill>
                <a:schemeClr val="dk1"/>
              </a:solidFill>
              <a:latin typeface="+mn-lt"/>
              <a:ea typeface="+mn-ea"/>
              <a:cs typeface="+mn-cs"/>
            </a:rPr>
            <a:t>RIGHT ZONE (RG, RT)</a:t>
          </a:r>
        </a:p>
        <a:p>
          <a:pPr marL="0" marR="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latin typeface="+mn-lt"/>
              <a:ea typeface="+mn-ea"/>
              <a:cs typeface="+mn-cs"/>
            </a:rPr>
            <a:t>IF ANY OFFFENSIVE PLAYER IN THE SELECTED ZONE IS INVOLVED IN THE PASS BLOCK,</a:t>
          </a:r>
        </a:p>
        <a:p>
          <a:pPr marL="0" marR="0" indent="0" defTabSz="914400" eaLnBrk="1" fontAlgn="auto" latinLnBrk="0" hangingPunct="1">
            <a:lnSpc>
              <a:spcPct val="100000"/>
            </a:lnSpc>
            <a:spcBef>
              <a:spcPts val="0"/>
            </a:spcBef>
            <a:spcAft>
              <a:spcPts val="0"/>
            </a:spcAft>
            <a:buClrTx/>
            <a:buSzTx/>
            <a:buFontTx/>
            <a:buNone/>
            <a:tabLst/>
            <a:defRPr/>
          </a:pPr>
          <a:r>
            <a:rPr lang="en-US" sz="1200" b="1" baseline="0">
              <a:solidFill>
                <a:srgbClr val="00B050"/>
              </a:solidFill>
              <a:latin typeface="+mn-lt"/>
              <a:ea typeface="+mn-ea"/>
              <a:cs typeface="+mn-cs"/>
            </a:rPr>
            <a:t>THE PASS RUSHER INVOLVED </a:t>
          </a:r>
        </a:p>
        <a:p>
          <a:pPr marL="0" marR="0" indent="0" defTabSz="914400" eaLnBrk="1" fontAlgn="auto" latinLnBrk="0" hangingPunct="1">
            <a:lnSpc>
              <a:spcPct val="100000"/>
            </a:lnSpc>
            <a:spcBef>
              <a:spcPts val="0"/>
            </a:spcBef>
            <a:spcAft>
              <a:spcPts val="0"/>
            </a:spcAft>
            <a:buClrTx/>
            <a:buSzTx/>
            <a:buFontTx/>
            <a:buNone/>
            <a:tabLst/>
            <a:defRPr/>
          </a:pPr>
          <a:r>
            <a:rPr lang="en-US" sz="1400" b="1" u="sng" baseline="0">
              <a:solidFill>
                <a:srgbClr val="FF0000"/>
              </a:solidFill>
              <a:latin typeface="+mn-lt"/>
              <a:ea typeface="+mn-ea"/>
              <a:cs typeface="+mn-cs"/>
            </a:rPr>
            <a:t>RATING DROPS  BY DIVIDING THE CHIPPERS PASS BLOCK BY 2</a:t>
          </a:r>
        </a:p>
        <a:p>
          <a:pPr marL="0" marR="0" indent="0" defTabSz="914400" eaLnBrk="1" fontAlgn="auto" latinLnBrk="0" hangingPunct="1">
            <a:lnSpc>
              <a:spcPct val="100000"/>
            </a:lnSpc>
            <a:spcBef>
              <a:spcPts val="0"/>
            </a:spcBef>
            <a:spcAft>
              <a:spcPts val="0"/>
            </a:spcAft>
            <a:buClrTx/>
            <a:buSzTx/>
            <a:buFontTx/>
            <a:buNone/>
            <a:tabLst/>
            <a:defRPr/>
          </a:pPr>
          <a:r>
            <a:rPr lang="en-US" sz="1400" b="1" u="sng" baseline="0">
              <a:solidFill>
                <a:srgbClr val="FF0000"/>
              </a:solidFill>
              <a:latin typeface="+mn-lt"/>
              <a:ea typeface="+mn-ea"/>
              <a:cs typeface="+mn-cs"/>
            </a:rPr>
            <a:t>AND SHARING WITH THE TWO O-LINEMAN INVOLVED</a:t>
          </a:r>
          <a:r>
            <a:rPr lang="en-US" sz="1400" b="1" baseline="0">
              <a:solidFill>
                <a:srgbClr val="FF0000"/>
              </a:solidFill>
              <a:latin typeface="+mn-lt"/>
              <a:ea typeface="+mn-ea"/>
              <a:cs typeface="+mn-cs"/>
            </a:rPr>
            <a:t> </a:t>
          </a:r>
        </a:p>
        <a:p>
          <a:pPr marL="0" marR="0" indent="0" defTabSz="914400" eaLnBrk="1" fontAlgn="auto" latinLnBrk="0" hangingPunct="1">
            <a:lnSpc>
              <a:spcPct val="100000"/>
            </a:lnSpc>
            <a:spcBef>
              <a:spcPts val="0"/>
            </a:spcBef>
            <a:spcAft>
              <a:spcPts val="0"/>
            </a:spcAft>
            <a:buClrTx/>
            <a:buSzTx/>
            <a:buFontTx/>
            <a:buNone/>
            <a:tabLst/>
            <a:defRPr/>
          </a:pPr>
          <a:r>
            <a:rPr lang="en-US" sz="1400" b="1" baseline="0">
              <a:solidFill>
                <a:srgbClr val="FF0000"/>
              </a:solidFill>
              <a:latin typeface="+mn-lt"/>
              <a:ea typeface="+mn-ea"/>
              <a:cs typeface="+mn-cs"/>
            </a:rPr>
            <a:t>A 7 BLOCK BECOMES A 3.5 ROUND UP TO 4 FOR EACH.</a:t>
          </a:r>
        </a:p>
        <a:p>
          <a:pPr marL="0" marR="0" indent="0" defTabSz="914400" eaLnBrk="1" fontAlgn="auto" latinLnBrk="0" hangingPunct="1">
            <a:lnSpc>
              <a:spcPct val="100000"/>
            </a:lnSpc>
            <a:spcBef>
              <a:spcPts val="0"/>
            </a:spcBef>
            <a:spcAft>
              <a:spcPts val="0"/>
            </a:spcAft>
            <a:buClrTx/>
            <a:buSzTx/>
            <a:buFontTx/>
            <a:buNone/>
            <a:tabLst/>
            <a:defRPr/>
          </a:pPr>
          <a:r>
            <a:rPr lang="en-US" sz="1400" b="1" baseline="0">
              <a:solidFill>
                <a:srgbClr val="FF0000"/>
              </a:solidFill>
              <a:latin typeface="+mn-lt"/>
              <a:ea typeface="+mn-ea"/>
              <a:cs typeface="+mn-cs"/>
            </a:rPr>
            <a:t>7/2=3.5 ROUND UP TO 4.</a:t>
          </a:r>
        </a:p>
        <a:p>
          <a:pPr marL="0" marR="0" indent="0" defTabSz="914400" eaLnBrk="1" fontAlgn="auto" latinLnBrk="0" hangingPunct="1">
            <a:lnSpc>
              <a:spcPct val="100000"/>
            </a:lnSpc>
            <a:spcBef>
              <a:spcPts val="0"/>
            </a:spcBef>
            <a:spcAft>
              <a:spcPts val="0"/>
            </a:spcAft>
            <a:buClrTx/>
            <a:buSzTx/>
            <a:buFontTx/>
            <a:buNone/>
            <a:tabLst/>
            <a:defRPr/>
          </a:pPr>
          <a:r>
            <a:rPr lang="en-US" sz="1400" b="1" baseline="0">
              <a:solidFill>
                <a:srgbClr val="FF0000"/>
              </a:solidFill>
              <a:latin typeface="+mn-lt"/>
              <a:ea typeface="+mn-ea"/>
              <a:cs typeface="+mn-cs"/>
            </a:rPr>
            <a:t>{MODIFIED 2019}</a:t>
          </a:r>
          <a:endParaRPr lang="en-US">
            <a:solidFill>
              <a:srgbClr val="FF0000"/>
            </a:solidFill>
          </a:endParaRPr>
        </a:p>
        <a:p>
          <a:pPr marL="0" marR="0" indent="0" defTabSz="914400" eaLnBrk="1" fontAlgn="auto" latinLnBrk="0" hangingPunct="1">
            <a:lnSpc>
              <a:spcPct val="100000"/>
            </a:lnSpc>
            <a:spcBef>
              <a:spcPts val="0"/>
            </a:spcBef>
            <a:spcAft>
              <a:spcPts val="0"/>
            </a:spcAft>
            <a:buClrTx/>
            <a:buSzTx/>
            <a:buFontTx/>
            <a:buNone/>
            <a:tabLst/>
            <a:defRPr/>
          </a:pPr>
          <a:endParaRPr lang="en-US" sz="1100" b="1">
            <a:solidFill>
              <a:schemeClr val="dk1"/>
            </a:solidFill>
            <a:latin typeface="+mn-lt"/>
            <a:ea typeface="+mn-ea"/>
            <a:cs typeface="+mn-cs"/>
          </a:endParaRPr>
        </a:p>
        <a:p>
          <a:r>
            <a:rPr lang="en-US" sz="1100" b="1" baseline="0"/>
            <a:t>ZONES ARE DETERMINED FROM THE OFFENSIVE SIDE OF THE BALL.</a:t>
          </a:r>
        </a:p>
        <a:p>
          <a:endParaRPr lang="en-US" sz="1100" b="1" baseline="0"/>
        </a:p>
        <a:p>
          <a:r>
            <a:rPr lang="en-US" sz="1100" b="1" baseline="0"/>
            <a:t>OFFENSIVE FORMATIONS THAT REDUCE PASS RUSH RATINGS REMAIN THE SAME.</a:t>
          </a:r>
        </a:p>
        <a:p>
          <a:endParaRPr lang="en-US" sz="1100" b="1"/>
        </a:p>
      </xdr:txBody>
    </xdr:sp>
    <xdr:clientData/>
  </xdr:twoCellAnchor>
  <xdr:twoCellAnchor>
    <xdr:from>
      <xdr:col>4</xdr:col>
      <xdr:colOff>15240</xdr:colOff>
      <xdr:row>1278</xdr:row>
      <xdr:rowOff>7620</xdr:rowOff>
    </xdr:from>
    <xdr:to>
      <xdr:col>4</xdr:col>
      <xdr:colOff>30480</xdr:colOff>
      <xdr:row>1282</xdr:row>
      <xdr:rowOff>76200</xdr:rowOff>
    </xdr:to>
    <xdr:cxnSp macro="">
      <xdr:nvCxnSpPr>
        <xdr:cNvPr id="25" name="Straight Connector 24">
          <a:extLst>
            <a:ext uri="{FF2B5EF4-FFF2-40B4-BE49-F238E27FC236}">
              <a16:creationId xmlns:a16="http://schemas.microsoft.com/office/drawing/2014/main" id="{00000000-0008-0000-0600-000019000000}"/>
            </a:ext>
          </a:extLst>
        </xdr:cNvPr>
        <xdr:cNvCxnSpPr/>
      </xdr:nvCxnSpPr>
      <xdr:spPr>
        <a:xfrm flipH="1">
          <a:off x="3577424" y="248684663"/>
          <a:ext cx="15240" cy="863711"/>
        </a:xfrm>
        <a:prstGeom prst="line">
          <a:avLst/>
        </a:prstGeom>
        <a:ln w="57150">
          <a:solidFill>
            <a:srgbClr val="007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0</xdr:colOff>
      <xdr:row>1293</xdr:row>
      <xdr:rowOff>0</xdr:rowOff>
    </xdr:from>
    <xdr:to>
      <xdr:col>7</xdr:col>
      <xdr:colOff>0</xdr:colOff>
      <xdr:row>1294</xdr:row>
      <xdr:rowOff>0</xdr:rowOff>
    </xdr:to>
    <xdr:cxnSp macro="">
      <xdr:nvCxnSpPr>
        <xdr:cNvPr id="26" name="Straight Arrow Connector 25">
          <a:extLst>
            <a:ext uri="{FF2B5EF4-FFF2-40B4-BE49-F238E27FC236}">
              <a16:creationId xmlns:a16="http://schemas.microsoft.com/office/drawing/2014/main" id="{00000000-0008-0000-0600-00001A000000}"/>
            </a:ext>
          </a:extLst>
        </xdr:cNvPr>
        <xdr:cNvCxnSpPr/>
      </xdr:nvCxnSpPr>
      <xdr:spPr>
        <a:xfrm flipV="1">
          <a:off x="6233823" y="251658783"/>
          <a:ext cx="0" cy="198782"/>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0</xdr:colOff>
      <xdr:row>1278</xdr:row>
      <xdr:rowOff>0</xdr:rowOff>
    </xdr:from>
    <xdr:to>
      <xdr:col>1</xdr:col>
      <xdr:colOff>7620</xdr:colOff>
      <xdr:row>1283</xdr:row>
      <xdr:rowOff>0</xdr:rowOff>
    </xdr:to>
    <xdr:cxnSp macro="">
      <xdr:nvCxnSpPr>
        <xdr:cNvPr id="27" name="Straight Connector 26">
          <a:extLst>
            <a:ext uri="{FF2B5EF4-FFF2-40B4-BE49-F238E27FC236}">
              <a16:creationId xmlns:a16="http://schemas.microsoft.com/office/drawing/2014/main" id="{00000000-0008-0000-0600-00001B000000}"/>
            </a:ext>
          </a:extLst>
        </xdr:cNvPr>
        <xdr:cNvCxnSpPr/>
      </xdr:nvCxnSpPr>
      <xdr:spPr>
        <a:xfrm>
          <a:off x="890546" y="248677043"/>
          <a:ext cx="7620" cy="993914"/>
        </a:xfrm>
        <a:prstGeom prst="line">
          <a:avLst/>
        </a:prstGeom>
        <a:ln w="57150">
          <a:solidFill>
            <a:schemeClr val="accent2"/>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1830171</xdr:colOff>
      <xdr:row>1136</xdr:row>
      <xdr:rowOff>47982</xdr:rowOff>
    </xdr:from>
    <xdr:to>
      <xdr:col>2</xdr:col>
      <xdr:colOff>2005099</xdr:colOff>
      <xdr:row>1136</xdr:row>
      <xdr:rowOff>238813</xdr:rowOff>
    </xdr:to>
    <xdr:sp macro="" textlink="">
      <xdr:nvSpPr>
        <xdr:cNvPr id="28" name="Isosceles Triangle 27">
          <a:extLst>
            <a:ext uri="{FF2B5EF4-FFF2-40B4-BE49-F238E27FC236}">
              <a16:creationId xmlns:a16="http://schemas.microsoft.com/office/drawing/2014/main" id="{EBFE7E2E-702C-4D5E-B635-A74A1DCFB15E}"/>
            </a:ext>
          </a:extLst>
        </xdr:cNvPr>
        <xdr:cNvSpPr/>
      </xdr:nvSpPr>
      <xdr:spPr>
        <a:xfrm>
          <a:off x="3118830" y="240670903"/>
          <a:ext cx="174928" cy="190831"/>
        </a:xfrm>
        <a:prstGeom prst="triangle">
          <a:avLst/>
        </a:prstGeom>
        <a:solidFill>
          <a:srgbClr val="FF0000"/>
        </a:solidFill>
      </xdr:spPr>
      <xdr:style>
        <a:lnRef idx="1">
          <a:schemeClr val="accent1"/>
        </a:lnRef>
        <a:fillRef idx="3">
          <a:schemeClr val="accent1"/>
        </a:fillRef>
        <a:effectRef idx="2">
          <a:schemeClr val="accent1"/>
        </a:effectRef>
        <a:fontRef idx="minor">
          <a:schemeClr val="lt1"/>
        </a:fontRef>
      </xdr:style>
      <xdr:txBody>
        <a:bodyPr rtlCol="0" anchor="ctr"/>
        <a:lstStyle/>
        <a:p>
          <a:pPr algn="l"/>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2289976</xdr:colOff>
      <xdr:row>33</xdr:row>
      <xdr:rowOff>47709</xdr:rowOff>
    </xdr:from>
    <xdr:to>
      <xdr:col>6</xdr:col>
      <xdr:colOff>2464904</xdr:colOff>
      <xdr:row>33</xdr:row>
      <xdr:rowOff>238540</xdr:rowOff>
    </xdr:to>
    <xdr:sp macro="" textlink="">
      <xdr:nvSpPr>
        <xdr:cNvPr id="2" name="Isosceles Triangle 1">
          <a:extLst>
            <a:ext uri="{FF2B5EF4-FFF2-40B4-BE49-F238E27FC236}">
              <a16:creationId xmlns:a16="http://schemas.microsoft.com/office/drawing/2014/main" id="{A20A3CE1-0344-B968-3AF7-DBEA0C82CC6D}"/>
            </a:ext>
          </a:extLst>
        </xdr:cNvPr>
        <xdr:cNvSpPr/>
      </xdr:nvSpPr>
      <xdr:spPr>
        <a:xfrm>
          <a:off x="11147730" y="10622943"/>
          <a:ext cx="174928" cy="190831"/>
        </a:xfrm>
        <a:prstGeom prst="triangle">
          <a:avLst/>
        </a:prstGeom>
        <a:solidFill>
          <a:srgbClr val="FF0000"/>
        </a:solidFill>
      </xdr:spPr>
      <xdr:style>
        <a:lnRef idx="1">
          <a:schemeClr val="accent1"/>
        </a:lnRef>
        <a:fillRef idx="3">
          <a:schemeClr val="accent1"/>
        </a:fillRef>
        <a:effectRef idx="2">
          <a:schemeClr val="accent1"/>
        </a:effectRef>
        <a:fontRef idx="minor">
          <a:schemeClr val="lt1"/>
        </a:fontRef>
      </xdr:style>
      <xdr:txBody>
        <a:bodyPr rtlCol="0" anchor="ctr"/>
        <a:lstStyle/>
        <a:p>
          <a:pPr algn="l"/>
          <a:endParaRPr lang="en-US" sz="1100"/>
        </a:p>
      </xdr:txBody>
    </xdr:sp>
    <xdr:clientData/>
  </xdr:twoCellAnchor>
  <xdr:twoCellAnchor>
    <xdr:from>
      <xdr:col>6</xdr:col>
      <xdr:colOff>2251546</xdr:colOff>
      <xdr:row>30</xdr:row>
      <xdr:rowOff>56986</xdr:rowOff>
    </xdr:from>
    <xdr:to>
      <xdr:col>6</xdr:col>
      <xdr:colOff>2426474</xdr:colOff>
      <xdr:row>30</xdr:row>
      <xdr:rowOff>247817</xdr:rowOff>
    </xdr:to>
    <xdr:sp macro="" textlink="">
      <xdr:nvSpPr>
        <xdr:cNvPr id="3" name="Isosceles Triangle 2">
          <a:extLst>
            <a:ext uri="{FF2B5EF4-FFF2-40B4-BE49-F238E27FC236}">
              <a16:creationId xmlns:a16="http://schemas.microsoft.com/office/drawing/2014/main" id="{492A05FA-1924-484C-9BD4-9A676B3D29E1}"/>
            </a:ext>
          </a:extLst>
        </xdr:cNvPr>
        <xdr:cNvSpPr/>
      </xdr:nvSpPr>
      <xdr:spPr>
        <a:xfrm>
          <a:off x="11109300" y="9630356"/>
          <a:ext cx="174928" cy="190831"/>
        </a:xfrm>
        <a:prstGeom prst="triangle">
          <a:avLst/>
        </a:prstGeom>
        <a:solidFill>
          <a:srgbClr val="FF0000"/>
        </a:solidFill>
      </xdr:spPr>
      <xdr:style>
        <a:lnRef idx="1">
          <a:schemeClr val="accent1"/>
        </a:lnRef>
        <a:fillRef idx="3">
          <a:schemeClr val="accent1"/>
        </a:fillRef>
        <a:effectRef idx="2">
          <a:schemeClr val="accent1"/>
        </a:effectRef>
        <a:fontRef idx="minor">
          <a:schemeClr val="lt1"/>
        </a:fontRef>
      </xdr:style>
      <xdr:txBody>
        <a:bodyPr rtlCol="0" anchor="ctr"/>
        <a:lstStyle/>
        <a:p>
          <a:pPr algn="l"/>
          <a:endParaRPr lang="en-US" sz="1100"/>
        </a:p>
      </xdr:txBody>
    </xdr:sp>
    <xdr:clientData/>
  </xdr:twoCellAnchor>
  <xdr:twoCellAnchor>
    <xdr:from>
      <xdr:col>6</xdr:col>
      <xdr:colOff>2292626</xdr:colOff>
      <xdr:row>36</xdr:row>
      <xdr:rowOff>82163</xdr:rowOff>
    </xdr:from>
    <xdr:to>
      <xdr:col>6</xdr:col>
      <xdr:colOff>2467554</xdr:colOff>
      <xdr:row>36</xdr:row>
      <xdr:rowOff>272994</xdr:rowOff>
    </xdr:to>
    <xdr:sp macro="" textlink="">
      <xdr:nvSpPr>
        <xdr:cNvPr id="4" name="Isosceles Triangle 3">
          <a:extLst>
            <a:ext uri="{FF2B5EF4-FFF2-40B4-BE49-F238E27FC236}">
              <a16:creationId xmlns:a16="http://schemas.microsoft.com/office/drawing/2014/main" id="{8C9EF6E2-9705-49BC-8FF9-4ADD69D9E255}"/>
            </a:ext>
          </a:extLst>
        </xdr:cNvPr>
        <xdr:cNvSpPr/>
      </xdr:nvSpPr>
      <xdr:spPr>
        <a:xfrm>
          <a:off x="11150380" y="11659263"/>
          <a:ext cx="174928" cy="190831"/>
        </a:xfrm>
        <a:prstGeom prst="triangle">
          <a:avLst/>
        </a:prstGeom>
        <a:solidFill>
          <a:srgbClr val="FF0000"/>
        </a:solidFill>
      </xdr:spPr>
      <xdr:style>
        <a:lnRef idx="1">
          <a:schemeClr val="accent1"/>
        </a:lnRef>
        <a:fillRef idx="3">
          <a:schemeClr val="accent1"/>
        </a:fillRef>
        <a:effectRef idx="2">
          <a:schemeClr val="accent1"/>
        </a:effectRef>
        <a:fontRef idx="minor">
          <a:schemeClr val="lt1"/>
        </a:fontRef>
      </xdr:style>
      <xdr:txBody>
        <a:bodyPr rtlCol="0" anchor="ctr"/>
        <a:lstStyle/>
        <a:p>
          <a:pPr algn="l"/>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2</xdr:colOff>
      <xdr:row>14</xdr:row>
      <xdr:rowOff>8835</xdr:rowOff>
    </xdr:from>
    <xdr:to>
      <xdr:col>26</xdr:col>
      <xdr:colOff>821635</xdr:colOff>
      <xdr:row>71</xdr:row>
      <xdr:rowOff>225287</xdr:rowOff>
    </xdr:to>
    <xdr:grpSp>
      <xdr:nvGrpSpPr>
        <xdr:cNvPr id="11" name="Group 10">
          <a:extLst>
            <a:ext uri="{FF2B5EF4-FFF2-40B4-BE49-F238E27FC236}">
              <a16:creationId xmlns:a16="http://schemas.microsoft.com/office/drawing/2014/main" id="{00000000-0008-0000-0800-00000B000000}"/>
            </a:ext>
          </a:extLst>
        </xdr:cNvPr>
        <xdr:cNvGrpSpPr/>
      </xdr:nvGrpSpPr>
      <xdr:grpSpPr>
        <a:xfrm>
          <a:off x="687919" y="3067418"/>
          <a:ext cx="17990974" cy="13371536"/>
          <a:chOff x="655618" y="3058811"/>
          <a:chExt cx="17646032" cy="12724955"/>
        </a:xfrm>
      </xdr:grpSpPr>
      <xdr:grpSp>
        <xdr:nvGrpSpPr>
          <xdr:cNvPr id="8" name="Group 7">
            <a:extLst>
              <a:ext uri="{FF2B5EF4-FFF2-40B4-BE49-F238E27FC236}">
                <a16:creationId xmlns:a16="http://schemas.microsoft.com/office/drawing/2014/main" id="{00000000-0008-0000-0800-000008000000}"/>
              </a:ext>
            </a:extLst>
          </xdr:cNvPr>
          <xdr:cNvGrpSpPr/>
        </xdr:nvGrpSpPr>
        <xdr:grpSpPr>
          <a:xfrm>
            <a:off x="672646" y="3058811"/>
            <a:ext cx="17629004" cy="5640742"/>
            <a:chOff x="672690" y="3089608"/>
            <a:chExt cx="17675314" cy="5692167"/>
          </a:xfrm>
        </xdr:grpSpPr>
        <xdr:grpSp>
          <xdr:nvGrpSpPr>
            <xdr:cNvPr id="6" name="Group 5">
              <a:extLst>
                <a:ext uri="{FF2B5EF4-FFF2-40B4-BE49-F238E27FC236}">
                  <a16:creationId xmlns:a16="http://schemas.microsoft.com/office/drawing/2014/main" id="{00000000-0008-0000-0800-000006000000}"/>
                </a:ext>
              </a:extLst>
            </xdr:cNvPr>
            <xdr:cNvGrpSpPr/>
          </xdr:nvGrpSpPr>
          <xdr:grpSpPr>
            <a:xfrm>
              <a:off x="672690" y="3089608"/>
              <a:ext cx="17675314" cy="3824408"/>
              <a:chOff x="670941" y="3058880"/>
              <a:chExt cx="17630655" cy="3820931"/>
            </a:xfrm>
          </xdr:grpSpPr>
          <xdr:sp macro="" textlink="">
            <xdr:nvSpPr>
              <xdr:cNvPr id="4" name="TextBox 3">
                <a:extLst>
                  <a:ext uri="{FF2B5EF4-FFF2-40B4-BE49-F238E27FC236}">
                    <a16:creationId xmlns:a16="http://schemas.microsoft.com/office/drawing/2014/main" id="{00000000-0008-0000-0800-000004000000}"/>
                  </a:ext>
                </a:extLst>
              </xdr:cNvPr>
              <xdr:cNvSpPr txBox="1"/>
            </xdr:nvSpPr>
            <xdr:spPr>
              <a:xfrm>
                <a:off x="13451955" y="4441753"/>
                <a:ext cx="2707684" cy="880877"/>
              </a:xfrm>
              <a:prstGeom prst="rect">
                <a:avLst/>
              </a:prstGeom>
              <a:solidFill>
                <a:srgbClr val="FFFFCC"/>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b="1" i="0" u="sng">
                    <a:solidFill>
                      <a:srgbClr val="FF0000"/>
                    </a:solidFill>
                    <a:latin typeface="+mn-lt"/>
                    <a:ea typeface="+mn-ea"/>
                    <a:cs typeface="+mn-cs"/>
                  </a:rPr>
                  <a:t>TWO MINUTE DRILL TIMING   </a:t>
                </a:r>
              </a:p>
              <a:p>
                <a:r>
                  <a:rPr lang="en-US" sz="1000" b="1" i="0" u="sng">
                    <a:solidFill>
                      <a:srgbClr val="FF0000"/>
                    </a:solidFill>
                    <a:latin typeface="+mn-lt"/>
                    <a:ea typeface="+mn-ea"/>
                    <a:cs typeface="+mn-cs"/>
                  </a:rPr>
                  <a:t>15 SECOND</a:t>
                </a:r>
                <a:r>
                  <a:rPr lang="en-US" sz="1000" b="1" i="0" u="sng" baseline="0">
                    <a:solidFill>
                      <a:srgbClr val="FF0000"/>
                    </a:solidFill>
                    <a:latin typeface="+mn-lt"/>
                    <a:ea typeface="+mn-ea"/>
                    <a:cs typeface="+mn-cs"/>
                  </a:rPr>
                  <a:t> PLAYS</a:t>
                </a:r>
                <a:endParaRPr lang="en-US" sz="1000" b="1" i="0">
                  <a:solidFill>
                    <a:srgbClr val="FF0000"/>
                  </a:solidFill>
                </a:endParaRPr>
              </a:p>
              <a:p>
                <a:r>
                  <a:rPr lang="en-US" sz="1000" b="1" i="0">
                    <a:solidFill>
                      <a:schemeClr val="dk1"/>
                    </a:solidFill>
                    <a:latin typeface="+mn-lt"/>
                    <a:ea typeface="+mn-ea"/>
                    <a:cs typeface="+mn-cs"/>
                  </a:rPr>
                  <a:t>END RUN 9 YARDS OR LESS</a:t>
                </a:r>
                <a:endParaRPr lang="en-US" sz="1000" b="1" i="0"/>
              </a:p>
              <a:p>
                <a:r>
                  <a:rPr lang="en-US" sz="1000" b="1" i="0">
                    <a:solidFill>
                      <a:schemeClr val="dk1"/>
                    </a:solidFill>
                    <a:latin typeface="+mn-lt"/>
                    <a:ea typeface="+mn-ea"/>
                    <a:cs typeface="+mn-cs"/>
                  </a:rPr>
                  <a:t>FLAT PASS 14 YARDS OR LESS</a:t>
                </a:r>
                <a:endParaRPr lang="en-US" sz="1000" b="1" i="0"/>
              </a:p>
              <a:p>
                <a:r>
                  <a:rPr lang="en-US" sz="1000" b="1" i="0">
                    <a:solidFill>
                      <a:schemeClr val="dk1"/>
                    </a:solidFill>
                    <a:latin typeface="+mn-lt"/>
                    <a:ea typeface="+mn-ea"/>
                    <a:cs typeface="+mn-cs"/>
                  </a:rPr>
                  <a:t>SHORT PASS 19 YARDS OR LESS</a:t>
                </a:r>
                <a:endParaRPr lang="en-US" sz="1000" b="1" i="0"/>
              </a:p>
            </xdr:txBody>
          </xdr:sp>
          <xdr:sp macro="" textlink="">
            <xdr:nvSpPr>
              <xdr:cNvPr id="2" name="TextBox 1">
                <a:extLst>
                  <a:ext uri="{FF2B5EF4-FFF2-40B4-BE49-F238E27FC236}">
                    <a16:creationId xmlns:a16="http://schemas.microsoft.com/office/drawing/2014/main" id="{00000000-0008-0000-0800-000002000000}"/>
                  </a:ext>
                </a:extLst>
              </xdr:cNvPr>
              <xdr:cNvSpPr txBox="1"/>
            </xdr:nvSpPr>
            <xdr:spPr>
              <a:xfrm>
                <a:off x="8134292" y="5316581"/>
                <a:ext cx="8042413" cy="1563230"/>
              </a:xfrm>
              <a:prstGeom prst="rect">
                <a:avLst/>
              </a:prstGeom>
              <a:solidFill>
                <a:sysClr val="window" lastClr="FFFFFF"/>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050" b="1"/>
                  <a:t>FOR A SUCCESSFULL ZONE CHIP DEDUCT 1/2</a:t>
                </a:r>
                <a:r>
                  <a:rPr lang="en-US" sz="1050" b="1" baseline="0"/>
                  <a:t> OF THE PASS BLOCK RATING </a:t>
                </a:r>
                <a:r>
                  <a:rPr lang="en-US" sz="1050" b="1"/>
                  <a:t>FROM THE PASS RUSHER INVOLVED. (ROUND UP.  EX. 2.5 =3)</a:t>
                </a:r>
              </a:p>
              <a:p>
                <a:r>
                  <a:rPr lang="en-US" sz="1050" b="1"/>
                  <a:t>FOR A SUCCESSFUL </a:t>
                </a:r>
                <a:r>
                  <a:rPr lang="en-US" sz="1100" b="1"/>
                  <a:t>DESIGNATED CHIP,</a:t>
                </a:r>
                <a:r>
                  <a:rPr lang="en-US" sz="1100" b="1" baseline="0"/>
                  <a:t> </a:t>
                </a:r>
                <a:r>
                  <a:rPr lang="en-US" sz="1050" b="1"/>
                  <a:t>DEDUCT THE</a:t>
                </a:r>
                <a:r>
                  <a:rPr lang="en-US" sz="1050" b="1" baseline="0"/>
                  <a:t> PASS BLOCK RATING</a:t>
                </a:r>
                <a:r>
                  <a:rPr lang="en-US" sz="1050" b="1"/>
                  <a:t> OF THE CHIPPER FROM THE PASS RUSHER INVOLVED.</a:t>
                </a:r>
                <a:endParaRPr lang="en-US" sz="1050" b="1" baseline="0"/>
              </a:p>
              <a:p>
                <a:r>
                  <a:rPr lang="en-US" sz="1050" i="1" u="sng" baseline="0"/>
                  <a:t>YOU MUST SAY YOU ARE CHIPPING OR HAVE IT MARKED BEFORE THE DICE ROLL TO HAVE THIS PLAY IN EFFECT, OR AT THE START OF THE GAME</a:t>
                </a:r>
              </a:p>
              <a:p>
                <a:r>
                  <a:rPr lang="en-US" sz="1050" b="1" baseline="0"/>
                  <a:t>THE BLOCKER MUST BEAT THE KEY DIE ROLL TO GET THE CHIP. A 7 PASS BLOCK CANNOT LOSE.</a:t>
                </a:r>
              </a:p>
              <a:p>
                <a:r>
                  <a:rPr lang="en-US" sz="1000" b="1" baseline="0">
                    <a:solidFill>
                      <a:srgbClr val="FF0000"/>
                    </a:solidFill>
                    <a:latin typeface="+mn-lt"/>
                    <a:ea typeface="+mn-ea"/>
                    <a:cs typeface="+mn-cs"/>
                  </a:rPr>
                  <a:t>IF IN A ONE BACK SET AND THE BACK IS THE INTENDED RECEIVER</a:t>
                </a:r>
                <a:r>
                  <a:rPr lang="en-US" sz="800" b="0" baseline="0">
                    <a:solidFill>
                      <a:srgbClr val="FF0000"/>
                    </a:solidFill>
                    <a:latin typeface="+mn-lt"/>
                    <a:ea typeface="+mn-ea"/>
                    <a:cs typeface="+mn-cs"/>
                  </a:rPr>
                  <a:t> </a:t>
                </a:r>
                <a:r>
                  <a:rPr lang="en-US" sz="1000" b="1">
                    <a:solidFill>
                      <a:srgbClr val="FF0000"/>
                    </a:solidFill>
                    <a:latin typeface="+mn-lt"/>
                    <a:ea typeface="+mn-ea"/>
                    <a:cs typeface="+mn-cs"/>
                  </a:rPr>
                  <a:t>ON A SHORT OR LONG PASS THE CHIP CANNOT</a:t>
                </a:r>
                <a:r>
                  <a:rPr lang="en-US" sz="1000" b="1" baseline="0">
                    <a:solidFill>
                      <a:srgbClr val="FF0000"/>
                    </a:solidFill>
                    <a:latin typeface="+mn-lt"/>
                    <a:ea typeface="+mn-ea"/>
                    <a:cs typeface="+mn-cs"/>
                  </a:rPr>
                  <a:t> OCCUR. PROCEED  AS NORMAL</a:t>
                </a:r>
                <a:r>
                  <a:rPr lang="en-US" sz="1400" b="1" baseline="0">
                    <a:solidFill>
                      <a:srgbClr val="FF0000"/>
                    </a:solidFill>
                    <a:latin typeface="+mn-lt"/>
                    <a:ea typeface="+mn-ea"/>
                    <a:cs typeface="+mn-cs"/>
                  </a:rPr>
                  <a:t>. </a:t>
                </a:r>
              </a:p>
              <a:p>
                <a:r>
                  <a:rPr lang="en-US" sz="1200" b="1" baseline="0">
                    <a:solidFill>
                      <a:srgbClr val="FF0000"/>
                    </a:solidFill>
                    <a:latin typeface="+mn-lt"/>
                    <a:ea typeface="+mn-ea"/>
                    <a:cs typeface="+mn-cs"/>
                  </a:rPr>
                  <a:t>ALL OTHER RULES APPLY TO THE BACK OR BB INCLUDING THE CHECK DOWN PLAY.</a:t>
                </a:r>
              </a:p>
              <a:p>
                <a:r>
                  <a:rPr lang="en-US" sz="1200" b="1" u="sng" baseline="0">
                    <a:solidFill>
                      <a:srgbClr val="FF0000"/>
                    </a:solidFill>
                    <a:latin typeface="+mn-lt"/>
                    <a:ea typeface="+mn-ea"/>
                    <a:cs typeface="+mn-cs"/>
                  </a:rPr>
                  <a:t>YOU MAY NOT ZONE CHIP IF USING 2 CHIPPERS AT THE SAME TIME.</a:t>
                </a:r>
                <a:endParaRPr lang="en-US" sz="1050" u="sng">
                  <a:solidFill>
                    <a:srgbClr val="FF0000"/>
                  </a:solidFill>
                </a:endParaRPr>
              </a:p>
              <a:p>
                <a:endParaRPr lang="en-US" sz="900"/>
              </a:p>
            </xdr:txBody>
          </xdr:sp>
          <xdr:sp macro="" textlink="">
            <xdr:nvSpPr>
              <xdr:cNvPr id="3" name="TextBox 2">
                <a:extLst>
                  <a:ext uri="{FF2B5EF4-FFF2-40B4-BE49-F238E27FC236}">
                    <a16:creationId xmlns:a16="http://schemas.microsoft.com/office/drawing/2014/main" id="{00000000-0008-0000-0800-000003000000}"/>
                  </a:ext>
                </a:extLst>
              </xdr:cNvPr>
              <xdr:cNvSpPr txBox="1"/>
            </xdr:nvSpPr>
            <xdr:spPr>
              <a:xfrm>
                <a:off x="670941" y="5306283"/>
                <a:ext cx="7458487" cy="1558152"/>
              </a:xfrm>
              <a:prstGeom prst="rect">
                <a:avLst/>
              </a:prstGeom>
              <a:solidFill>
                <a:sysClr val="window" lastClr="FFFFFF"/>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050"/>
                  <a:t>CHIPS:</a:t>
                </a:r>
                <a:r>
                  <a:rPr lang="en-US" sz="1050" baseline="0"/>
                  <a:t> YOU MAY USE A BACK </a:t>
                </a:r>
                <a:r>
                  <a:rPr lang="en-US" sz="1050" baseline="0">
                    <a:solidFill>
                      <a:srgbClr val="FF0000"/>
                    </a:solidFill>
                  </a:rPr>
                  <a:t>OR A BB WITH A PASS BLOCK RATING TO CHIP  </a:t>
                </a:r>
                <a:r>
                  <a:rPr lang="en-US" sz="1050" baseline="0"/>
                  <a:t>A DEFENSIVE PLAYER TO AID IN PASS BLOCKING.</a:t>
                </a:r>
              </a:p>
              <a:p>
                <a:r>
                  <a:rPr lang="en-US" sz="1050" baseline="0"/>
                  <a:t>THIS MAY BE EITHER A </a:t>
                </a:r>
                <a:r>
                  <a:rPr lang="en-US" sz="1050" b="1" baseline="0"/>
                  <a:t>DESIGANTED CHIP </a:t>
                </a:r>
                <a:r>
                  <a:rPr lang="en-US" sz="1050" baseline="0"/>
                  <a:t>OR A </a:t>
                </a:r>
                <a:r>
                  <a:rPr lang="en-US" sz="1050" b="1" baseline="0"/>
                  <a:t>ZONE CHIP.</a:t>
                </a:r>
              </a:p>
              <a:p>
                <a:r>
                  <a:rPr lang="en-US" sz="1050" baseline="0"/>
                  <a:t>THIS MAY BE DECIDED AT ANY TIME BEFORE THE ROLL OF THE DICE OR AT THE START OF THE GAME.</a:t>
                </a:r>
              </a:p>
              <a:p>
                <a:r>
                  <a:rPr lang="en-US" sz="1050" b="1" u="sng" baseline="0"/>
                  <a:t>TO BLOCK THE ASTERISK YOU MUST USE A "FREE BLOCKER OR THE BLOCKER IS CONSIDERED A ZERO</a:t>
                </a:r>
              </a:p>
              <a:p>
                <a:r>
                  <a:rPr lang="en-US" sz="1000" b="1" baseline="0">
                    <a:solidFill>
                      <a:srgbClr val="FF0000"/>
                    </a:solidFill>
                  </a:rPr>
                  <a:t>PLEASE READ RULE BOOK FOR COMPLETE PROCEDURE. IT IS HELPFUL IF YOU USE A MARKER ON YOUR O-LINE</a:t>
                </a:r>
              </a:p>
              <a:p>
                <a:r>
                  <a:rPr lang="en-US" sz="1000" b="1" baseline="0">
                    <a:solidFill>
                      <a:srgbClr val="FF0000"/>
                    </a:solidFill>
                  </a:rPr>
                  <a:t>TO SHOW WHO IS BEING AIDED WITH THE CHIP. EXAMPLE PUT  A DIE ON THE </a:t>
                </a:r>
                <a:r>
                  <a:rPr lang="en-US" sz="1000" b="1" u="sng" baseline="0">
                    <a:solidFill>
                      <a:srgbClr val="FF0000"/>
                    </a:solidFill>
                  </a:rPr>
                  <a:t>RT</a:t>
                </a:r>
                <a:r>
                  <a:rPr lang="en-US" sz="1000" b="1" baseline="0">
                    <a:solidFill>
                      <a:srgbClr val="FF0000"/>
                    </a:solidFill>
                  </a:rPr>
                  <a:t> TO SHOW HE IS THE ONE YOU WISH TO  DESIGNATE AID TO. PUT THE MARKER BETWEEN THE TWO O-LINEMAN FOR A ZONE CHIP. EXAMPLE </a:t>
                </a:r>
                <a:r>
                  <a:rPr lang="en-US" sz="1000" b="1" u="sng" baseline="0">
                    <a:solidFill>
                      <a:srgbClr val="FF0000"/>
                    </a:solidFill>
                  </a:rPr>
                  <a:t>LG,LT.</a:t>
                </a:r>
              </a:p>
              <a:p>
                <a:r>
                  <a:rPr lang="en-US" sz="1000" b="1" baseline="0">
                    <a:solidFill>
                      <a:srgbClr val="FF0000"/>
                    </a:solidFill>
                  </a:rPr>
                  <a:t> THE CENTER ZONE  CHIP INCLUDES THE C,RG,LG. IF EITHER IS INVOLVED IN THE BLOCK DEDUCT 1 FROM THE RUSHER INVOLVED.</a:t>
                </a:r>
                <a:endParaRPr lang="en-US" sz="1000" b="1">
                  <a:solidFill>
                    <a:srgbClr val="FF0000"/>
                  </a:solidFill>
                </a:endParaRPr>
              </a:p>
            </xdr:txBody>
          </xdr:sp>
          <xdr:sp macro="" textlink="">
            <xdr:nvSpPr>
              <xdr:cNvPr id="5" name="TextBox 4">
                <a:extLst>
                  <a:ext uri="{FF2B5EF4-FFF2-40B4-BE49-F238E27FC236}">
                    <a16:creationId xmlns:a16="http://schemas.microsoft.com/office/drawing/2014/main" id="{00000000-0008-0000-0800-000005000000}"/>
                  </a:ext>
                </a:extLst>
              </xdr:cNvPr>
              <xdr:cNvSpPr txBox="1"/>
            </xdr:nvSpPr>
            <xdr:spPr>
              <a:xfrm>
                <a:off x="16159637" y="3058880"/>
                <a:ext cx="2141959" cy="1604790"/>
              </a:xfrm>
              <a:prstGeom prst="rect">
                <a:avLst/>
              </a:prstGeom>
              <a:solidFill>
                <a:schemeClr val="lt1"/>
              </a:solidFill>
              <a:ln w="285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lang="en-US" sz="1300" b="1" i="0" u="sng">
                    <a:solidFill>
                      <a:srgbClr val="FF0000"/>
                    </a:solidFill>
                  </a:rPr>
                  <a:t>RETURN FROM GOAL LINE</a:t>
                </a:r>
              </a:p>
              <a:p>
                <a:pPr algn="ctr"/>
                <a:r>
                  <a:rPr lang="en-US" sz="1300" b="1" i="0" u="sng">
                    <a:solidFill>
                      <a:srgbClr val="FF0000"/>
                    </a:solidFill>
                  </a:rPr>
                  <a:t>BY  #1 KICK RETURNER</a:t>
                </a:r>
              </a:p>
              <a:p>
                <a:pPr algn="ctr"/>
                <a:r>
                  <a:rPr lang="en-US" sz="1300" b="1" i="0" u="sng">
                    <a:solidFill>
                      <a:srgbClr val="FF0000"/>
                    </a:solidFill>
                  </a:rPr>
                  <a:t>FROM</a:t>
                </a:r>
              </a:p>
              <a:p>
                <a:pPr algn="ctr"/>
                <a:r>
                  <a:rPr lang="en-US" sz="1400" b="1" i="0" u="none"/>
                  <a:t>23 - 32 YRDS ON A MISS ROLL OF 4,5,6,10</a:t>
                </a:r>
              </a:p>
              <a:p>
                <a:pPr algn="ctr"/>
                <a:r>
                  <a:rPr lang="en-US" sz="1400" b="1" i="0" u="none"/>
                  <a:t>33 YRDS PLUS ON A MISS ROLL OF 4,5,6,7</a:t>
                </a:r>
              </a:p>
              <a:p>
                <a:pPr algn="ctr"/>
                <a:endParaRPr lang="en-US" sz="1400" b="0" i="0" u="none"/>
              </a:p>
              <a:p>
                <a:pPr algn="ctr"/>
                <a:endParaRPr lang="en-US" sz="1200" b="0" i="0" u="none"/>
              </a:p>
            </xdr:txBody>
          </xdr:sp>
        </xdr:grpSp>
        <xdr:sp macro="" textlink="">
          <xdr:nvSpPr>
            <xdr:cNvPr id="7" name="TextBox 6">
              <a:extLst>
                <a:ext uri="{FF2B5EF4-FFF2-40B4-BE49-F238E27FC236}">
                  <a16:creationId xmlns:a16="http://schemas.microsoft.com/office/drawing/2014/main" id="{00000000-0008-0000-0800-000007000000}"/>
                </a:ext>
              </a:extLst>
            </xdr:cNvPr>
            <xdr:cNvSpPr txBox="1"/>
          </xdr:nvSpPr>
          <xdr:spPr>
            <a:xfrm>
              <a:off x="672690" y="6894709"/>
              <a:ext cx="711530" cy="1887066"/>
            </a:xfrm>
            <a:prstGeom prst="rect">
              <a:avLst/>
            </a:prstGeom>
            <a:solidFill>
              <a:sysClr val="window" lastClr="FFFFFF"/>
            </a:solidFill>
            <a:ln w="381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endParaRPr lang="en-US" sz="1000" b="1"/>
            </a:p>
            <a:p>
              <a:pPr algn="ctr"/>
              <a:endParaRPr lang="en-US" sz="1000" b="1"/>
            </a:p>
            <a:p>
              <a:pPr algn="ctr"/>
              <a:endParaRPr lang="en-US" sz="1000" b="1"/>
            </a:p>
            <a:p>
              <a:pPr algn="ctr"/>
              <a:endParaRPr lang="en-US" sz="1000" b="1"/>
            </a:p>
            <a:p>
              <a:pPr algn="ctr"/>
              <a:r>
                <a:rPr lang="en-US" sz="1000" b="1"/>
                <a:t>PASS</a:t>
              </a:r>
            </a:p>
            <a:p>
              <a:pPr algn="ctr"/>
              <a:r>
                <a:rPr lang="en-US" sz="1000" b="1"/>
                <a:t>BLOCK</a:t>
              </a:r>
              <a:endParaRPr lang="en-US" sz="1100" b="1"/>
            </a:p>
          </xdr:txBody>
        </xdr:sp>
      </xdr:grpSp>
      <xdr:sp macro="" textlink="">
        <xdr:nvSpPr>
          <xdr:cNvPr id="9" name="TextBox 8">
            <a:extLst>
              <a:ext uri="{FF2B5EF4-FFF2-40B4-BE49-F238E27FC236}">
                <a16:creationId xmlns:a16="http://schemas.microsoft.com/office/drawing/2014/main" id="{00000000-0008-0000-0800-000009000000}"/>
              </a:ext>
            </a:extLst>
          </xdr:cNvPr>
          <xdr:cNvSpPr txBox="1"/>
        </xdr:nvSpPr>
        <xdr:spPr>
          <a:xfrm>
            <a:off x="655618" y="9283637"/>
            <a:ext cx="685800" cy="2235641"/>
          </a:xfrm>
          <a:prstGeom prst="rect">
            <a:avLst/>
          </a:prstGeom>
          <a:solidFill>
            <a:sysClr val="window" lastClr="FFFFFF"/>
          </a:solidFill>
          <a:ln w="381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US" sz="1100" b="1"/>
              <a:t>DICE</a:t>
            </a:r>
            <a:r>
              <a:rPr lang="en-US" sz="1100" b="1" baseline="0"/>
              <a:t> ROLL</a:t>
            </a:r>
            <a:endParaRPr lang="en-US" sz="1100" b="1"/>
          </a:p>
        </xdr:txBody>
      </xdr:sp>
      <xdr:sp macro="" textlink="">
        <xdr:nvSpPr>
          <xdr:cNvPr id="10" name="TextBox 9">
            <a:extLst>
              <a:ext uri="{FF2B5EF4-FFF2-40B4-BE49-F238E27FC236}">
                <a16:creationId xmlns:a16="http://schemas.microsoft.com/office/drawing/2014/main" id="{00000000-0008-0000-0800-00000A000000}"/>
              </a:ext>
            </a:extLst>
          </xdr:cNvPr>
          <xdr:cNvSpPr txBox="1"/>
        </xdr:nvSpPr>
        <xdr:spPr>
          <a:xfrm>
            <a:off x="670944" y="11930283"/>
            <a:ext cx="675861" cy="3853483"/>
          </a:xfrm>
          <a:prstGeom prst="rect">
            <a:avLst/>
          </a:prstGeom>
          <a:solidFill>
            <a:sysClr val="window" lastClr="FFFFFF"/>
          </a:solidFill>
          <a:ln w="381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US" sz="1100" b="1" baseline="0"/>
              <a:t>THREE DICE ROLL</a:t>
            </a:r>
            <a:endParaRPr lang="en-US" sz="1100" b="1"/>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hyperlink" Target="mailto:Rob_beattie74@hotmail.com" TargetMode="External"/><Relationship Id="rId2" Type="http://schemas.openxmlformats.org/officeDocument/2006/relationships/hyperlink" Target="mailto:sweetrucks@yahoo.com" TargetMode="External"/><Relationship Id="rId1" Type="http://schemas.openxmlformats.org/officeDocument/2006/relationships/hyperlink" Target="mailto:blakejberry@gmail.com" TargetMode="External"/><Relationship Id="rId4"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mailto:cbrewer168340mi@gmail.com" TargetMode="External"/><Relationship Id="rId2" Type="http://schemas.openxmlformats.org/officeDocument/2006/relationships/hyperlink" Target="mailto:cbrewer168340mi@gmail.com" TargetMode="External"/><Relationship Id="rId1" Type="http://schemas.openxmlformats.org/officeDocument/2006/relationships/hyperlink" Target="mailto:blakejberry@gmail.com"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A331"/>
  <sheetViews>
    <sheetView tabSelected="1" zoomScaleNormal="100" workbookViewId="0">
      <selection activeCell="Q15" sqref="Q15"/>
    </sheetView>
  </sheetViews>
  <sheetFormatPr defaultRowHeight="15.75"/>
  <cols>
    <col min="1" max="1" width="1.75" customWidth="1"/>
    <col min="2" max="2" width="11.125" customWidth="1"/>
  </cols>
  <sheetData>
    <row r="1" spans="1:18" s="1213" customFormat="1" ht="58.15" customHeight="1" thickBot="1">
      <c r="A1" s="2593"/>
      <c r="B1" s="168">
        <v>48</v>
      </c>
      <c r="C1" s="1216" t="s">
        <v>2748</v>
      </c>
      <c r="D1" s="1211"/>
      <c r="E1" s="1211"/>
      <c r="F1" s="1212"/>
      <c r="G1" s="1211"/>
      <c r="H1" s="1211"/>
      <c r="I1" s="1212"/>
      <c r="J1" s="1211"/>
      <c r="K1" s="1211"/>
      <c r="L1" s="1211"/>
      <c r="M1" s="1212"/>
      <c r="N1" s="1212"/>
      <c r="O1" s="1212"/>
      <c r="P1" s="1212"/>
      <c r="Q1" s="1217"/>
      <c r="R1" s="1214"/>
    </row>
    <row r="2" spans="1:18" s="795" customFormat="1" ht="29.25" thickBot="1">
      <c r="A2" s="2590"/>
      <c r="B2" s="2217" t="s">
        <v>1734</v>
      </c>
      <c r="C2" s="2746"/>
      <c r="D2" s="2747" t="s">
        <v>978</v>
      </c>
      <c r="E2" s="2748" t="s">
        <v>978</v>
      </c>
      <c r="F2" s="2808"/>
      <c r="G2" s="2809"/>
      <c r="H2" s="2810"/>
      <c r="I2" s="2811" t="s">
        <v>1702</v>
      </c>
      <c r="J2" s="2812" t="s">
        <v>978</v>
      </c>
      <c r="K2" s="801">
        <v>16</v>
      </c>
      <c r="L2" s="2813" t="s">
        <v>1702</v>
      </c>
      <c r="M2" s="2814"/>
      <c r="N2" s="2815" t="s">
        <v>1705</v>
      </c>
      <c r="O2" s="802" t="s">
        <v>978</v>
      </c>
      <c r="P2" s="803"/>
      <c r="Q2" s="804" t="s">
        <v>978</v>
      </c>
      <c r="R2" s="914" t="s">
        <v>1228</v>
      </c>
    </row>
    <row r="3" spans="1:18" s="829" customFormat="1" ht="13.9" customHeight="1" thickBot="1">
      <c r="A3" s="2591"/>
      <c r="B3" s="2738" t="s">
        <v>1224</v>
      </c>
      <c r="C3" s="2739"/>
      <c r="D3" s="2700" t="s">
        <v>3</v>
      </c>
      <c r="E3" s="2700" t="s">
        <v>4</v>
      </c>
      <c r="F3" s="2700" t="s">
        <v>2</v>
      </c>
      <c r="G3" s="2701" t="s">
        <v>1229</v>
      </c>
      <c r="H3" s="2702" t="s">
        <v>1220</v>
      </c>
      <c r="I3" s="835" t="s">
        <v>1700</v>
      </c>
      <c r="J3" s="925" t="s">
        <v>3</v>
      </c>
      <c r="K3" s="834" t="s">
        <v>4</v>
      </c>
      <c r="L3" s="2607" t="s">
        <v>1701</v>
      </c>
      <c r="M3" s="831" t="s">
        <v>3</v>
      </c>
      <c r="N3" s="834" t="s">
        <v>4</v>
      </c>
      <c r="O3" s="830" t="s">
        <v>1238</v>
      </c>
      <c r="P3" s="2025" t="s">
        <v>2718</v>
      </c>
      <c r="Q3" s="831" t="s">
        <v>1702</v>
      </c>
      <c r="R3" s="927" t="s">
        <v>1703</v>
      </c>
    </row>
    <row r="4" spans="1:18" ht="19.899999999999999" customHeight="1" thickBot="1">
      <c r="A4" s="2592" t="s">
        <v>2993</v>
      </c>
      <c r="B4" s="2694">
        <v>1</v>
      </c>
      <c r="C4" s="2695" t="s">
        <v>454</v>
      </c>
      <c r="D4" s="3280">
        <v>443</v>
      </c>
      <c r="E4" s="2697">
        <v>385</v>
      </c>
      <c r="F4" s="2698">
        <f t="shared" ref="F4:F13" si="0">SUM(D4-E4)</f>
        <v>58</v>
      </c>
      <c r="G4" s="2699" t="s">
        <v>2738</v>
      </c>
      <c r="H4" s="2710">
        <v>0.63</v>
      </c>
      <c r="I4" s="2608">
        <f>SUM(D4/K2)</f>
        <v>27.6875</v>
      </c>
      <c r="J4" s="840">
        <f t="shared" ref="J4:J12" si="1">SUM(D4+F4)+H4</f>
        <v>501.63</v>
      </c>
      <c r="K4" s="840">
        <f t="shared" ref="K4:K12" si="2">SUM(E4-F4)-H4</f>
        <v>326.37</v>
      </c>
      <c r="L4" s="2609">
        <f>SUM(E4/K2)</f>
        <v>24.0625</v>
      </c>
      <c r="M4" s="3217">
        <v>1</v>
      </c>
      <c r="N4" s="842">
        <v>7</v>
      </c>
      <c r="O4" s="843">
        <f>SUM(F4/K2)</f>
        <v>3.625</v>
      </c>
      <c r="P4" s="3250">
        <f t="shared" ref="P4:P11" si="3">SUM(O4/Q4)</f>
        <v>0.40277777777777779</v>
      </c>
      <c r="Q4" s="1985">
        <f t="shared" ref="Q4:Q12" si="4">SUM(M4+N4+B4)</f>
        <v>9</v>
      </c>
      <c r="R4" s="2605">
        <v>4</v>
      </c>
    </row>
    <row r="5" spans="1:18" ht="19.899999999999999" customHeight="1">
      <c r="A5" s="2592" t="s">
        <v>2995</v>
      </c>
      <c r="B5" s="2705">
        <v>2</v>
      </c>
      <c r="C5" s="2695" t="s">
        <v>325</v>
      </c>
      <c r="D5" s="2696">
        <v>420</v>
      </c>
      <c r="E5" s="2697">
        <v>315</v>
      </c>
      <c r="F5" s="2698">
        <f t="shared" si="0"/>
        <v>105</v>
      </c>
      <c r="G5" s="2699" t="s">
        <v>1732</v>
      </c>
      <c r="H5" s="2710">
        <v>0.75</v>
      </c>
      <c r="I5" s="2714">
        <f>SUM(D5/K2)</f>
        <v>26.25</v>
      </c>
      <c r="J5" s="840">
        <f t="shared" si="1"/>
        <v>525.75</v>
      </c>
      <c r="K5" s="840">
        <f t="shared" si="2"/>
        <v>209.25</v>
      </c>
      <c r="L5" s="2715">
        <f>SUM(E5/K2)</f>
        <v>19.6875</v>
      </c>
      <c r="M5" s="2604">
        <v>2</v>
      </c>
      <c r="N5" s="842">
        <v>2</v>
      </c>
      <c r="O5" s="843">
        <f>SUM(F5/K2)</f>
        <v>6.5625</v>
      </c>
      <c r="P5" s="3250">
        <f t="shared" si="3"/>
        <v>1.09375</v>
      </c>
      <c r="Q5" s="1985">
        <f t="shared" si="4"/>
        <v>6</v>
      </c>
      <c r="R5" s="2605">
        <v>1</v>
      </c>
    </row>
    <row r="6" spans="1:18" ht="19.899999999999999" customHeight="1">
      <c r="A6" s="2592" t="s">
        <v>2995</v>
      </c>
      <c r="B6" s="2705">
        <v>3</v>
      </c>
      <c r="C6" s="1794" t="s">
        <v>326</v>
      </c>
      <c r="D6" s="794">
        <v>392</v>
      </c>
      <c r="E6" s="2533">
        <v>312</v>
      </c>
      <c r="F6" s="2698">
        <f t="shared" si="0"/>
        <v>80</v>
      </c>
      <c r="G6" s="2534" t="s">
        <v>2738</v>
      </c>
      <c r="H6" s="2711">
        <v>0.63</v>
      </c>
      <c r="I6" s="2608">
        <f>SUM(D6/K2)</f>
        <v>24.5</v>
      </c>
      <c r="J6" s="840">
        <f t="shared" si="1"/>
        <v>472.63</v>
      </c>
      <c r="K6" s="840">
        <f t="shared" si="2"/>
        <v>231.37</v>
      </c>
      <c r="L6" s="2609">
        <f>SUM(E6/K2)</f>
        <v>19.5</v>
      </c>
      <c r="M6" s="2604">
        <v>4</v>
      </c>
      <c r="N6" s="3216">
        <v>1</v>
      </c>
      <c r="O6" s="843">
        <f>SUM(F6/K2)</f>
        <v>5</v>
      </c>
      <c r="P6" s="3250">
        <f t="shared" si="3"/>
        <v>0.625</v>
      </c>
      <c r="Q6" s="1985">
        <f t="shared" si="4"/>
        <v>8</v>
      </c>
      <c r="R6" s="2605">
        <v>2</v>
      </c>
    </row>
    <row r="7" spans="1:18" ht="19.899999999999999" customHeight="1">
      <c r="A7" s="2593" t="s">
        <v>2993</v>
      </c>
      <c r="B7" s="2694">
        <v>4</v>
      </c>
      <c r="C7" s="1794" t="s">
        <v>1265</v>
      </c>
      <c r="D7" s="794">
        <v>398</v>
      </c>
      <c r="E7" s="2533">
        <v>323</v>
      </c>
      <c r="F7" s="2698">
        <f t="shared" si="0"/>
        <v>75</v>
      </c>
      <c r="G7" s="2534" t="s">
        <v>2736</v>
      </c>
      <c r="H7" s="2711">
        <v>0.5</v>
      </c>
      <c r="I7" s="2608">
        <f>SUM(D7/K2)</f>
        <v>24.875</v>
      </c>
      <c r="J7" s="840">
        <f t="shared" si="1"/>
        <v>473.5</v>
      </c>
      <c r="K7" s="840">
        <f t="shared" si="2"/>
        <v>247.5</v>
      </c>
      <c r="L7" s="2609">
        <f>SUM(E7/K2)</f>
        <v>20.1875</v>
      </c>
      <c r="M7" s="2604">
        <v>3</v>
      </c>
      <c r="N7" s="842">
        <v>3</v>
      </c>
      <c r="O7" s="843">
        <f>SUM(F7/K2)</f>
        <v>4.6875</v>
      </c>
      <c r="P7" s="3250">
        <f t="shared" si="3"/>
        <v>0.46875</v>
      </c>
      <c r="Q7" s="1985">
        <f t="shared" si="4"/>
        <v>10</v>
      </c>
      <c r="R7" s="2628">
        <v>3</v>
      </c>
    </row>
    <row r="8" spans="1:18" ht="19.899999999999999" customHeight="1">
      <c r="A8" s="2592" t="s">
        <v>2993</v>
      </c>
      <c r="B8" s="1658">
        <v>5</v>
      </c>
      <c r="C8" s="1794" t="s">
        <v>316</v>
      </c>
      <c r="D8" s="794">
        <v>340</v>
      </c>
      <c r="E8" s="2533">
        <v>346</v>
      </c>
      <c r="F8" s="2698">
        <f t="shared" si="0"/>
        <v>-6</v>
      </c>
      <c r="G8" s="2534" t="s">
        <v>2736</v>
      </c>
      <c r="H8" s="2711">
        <v>0.5</v>
      </c>
      <c r="I8" s="2608">
        <f>SUM(D8/K2)</f>
        <v>21.25</v>
      </c>
      <c r="J8" s="840">
        <f t="shared" si="1"/>
        <v>334.5</v>
      </c>
      <c r="K8" s="840">
        <f t="shared" si="2"/>
        <v>351.5</v>
      </c>
      <c r="L8" s="2609">
        <f>SUM(E8/K2)</f>
        <v>21.625</v>
      </c>
      <c r="M8" s="2604">
        <v>5</v>
      </c>
      <c r="N8" s="842">
        <v>4</v>
      </c>
      <c r="O8" s="843">
        <f>SUM(F8/K2)</f>
        <v>-0.375</v>
      </c>
      <c r="P8" s="3250">
        <f t="shared" si="3"/>
        <v>-2.6785714285714284E-2</v>
      </c>
      <c r="Q8" s="1985">
        <f t="shared" si="4"/>
        <v>14</v>
      </c>
      <c r="R8" s="2605">
        <v>5</v>
      </c>
    </row>
    <row r="9" spans="1:18" ht="19.899999999999999" customHeight="1">
      <c r="A9" s="2593" t="s">
        <v>2993</v>
      </c>
      <c r="B9" s="2694">
        <v>6</v>
      </c>
      <c r="C9" s="1988" t="s">
        <v>2801</v>
      </c>
      <c r="D9" s="794">
        <v>331</v>
      </c>
      <c r="E9" s="2533">
        <v>384</v>
      </c>
      <c r="F9" s="2698">
        <f t="shared" si="0"/>
        <v>-53</v>
      </c>
      <c r="G9" s="2534" t="s">
        <v>2737</v>
      </c>
      <c r="H9" s="2711">
        <v>0.44</v>
      </c>
      <c r="I9" s="2608">
        <f>SUM(D9/K2)</f>
        <v>20.6875</v>
      </c>
      <c r="J9" s="840">
        <f t="shared" si="1"/>
        <v>278.44</v>
      </c>
      <c r="K9" s="840">
        <f t="shared" si="2"/>
        <v>436.56</v>
      </c>
      <c r="L9" s="2609">
        <f>SUM(E9/K2)</f>
        <v>24</v>
      </c>
      <c r="M9" s="2604">
        <v>6</v>
      </c>
      <c r="N9" s="2682">
        <v>6</v>
      </c>
      <c r="O9" s="843">
        <f>SUM(F9/K2)</f>
        <v>-3.3125</v>
      </c>
      <c r="P9" s="3250">
        <f t="shared" si="3"/>
        <v>-0.18402777777777779</v>
      </c>
      <c r="Q9" s="1985">
        <f t="shared" si="4"/>
        <v>18</v>
      </c>
      <c r="R9" s="2605">
        <v>6</v>
      </c>
    </row>
    <row r="10" spans="1:18" ht="19.899999999999999" customHeight="1">
      <c r="A10" s="2593" t="s">
        <v>2994</v>
      </c>
      <c r="B10" s="2721">
        <v>7</v>
      </c>
      <c r="C10" s="1794" t="s">
        <v>2747</v>
      </c>
      <c r="D10" s="794">
        <v>318</v>
      </c>
      <c r="E10" s="2533">
        <v>355</v>
      </c>
      <c r="F10" s="2698">
        <f t="shared" si="0"/>
        <v>-37</v>
      </c>
      <c r="G10" s="2534" t="s">
        <v>1739</v>
      </c>
      <c r="H10" s="2711">
        <v>0.4</v>
      </c>
      <c r="I10" s="2608">
        <f>SUM(D10/K2)</f>
        <v>19.875</v>
      </c>
      <c r="J10" s="840">
        <f t="shared" si="1"/>
        <v>281.39999999999998</v>
      </c>
      <c r="K10" s="840">
        <f t="shared" si="2"/>
        <v>391.6</v>
      </c>
      <c r="L10" s="2609">
        <f>SUM(E10/K2)</f>
        <v>22.1875</v>
      </c>
      <c r="M10" s="2604">
        <v>7</v>
      </c>
      <c r="N10" s="842">
        <v>5</v>
      </c>
      <c r="O10" s="843">
        <f>SUM(F10/K2)</f>
        <v>-2.3125</v>
      </c>
      <c r="P10" s="3250">
        <f t="shared" si="3"/>
        <v>-0.12171052631578948</v>
      </c>
      <c r="Q10" s="1985">
        <f t="shared" si="4"/>
        <v>19</v>
      </c>
      <c r="R10" s="2605">
        <v>7</v>
      </c>
    </row>
    <row r="11" spans="1:18" ht="19.899999999999999" customHeight="1" thickBot="1">
      <c r="A11" s="2592" t="s">
        <v>2994</v>
      </c>
      <c r="B11" s="2706">
        <v>8</v>
      </c>
      <c r="C11" s="1794" t="s">
        <v>980</v>
      </c>
      <c r="D11" s="794">
        <v>233</v>
      </c>
      <c r="E11" s="2533">
        <v>440</v>
      </c>
      <c r="F11" s="2535">
        <f t="shared" si="0"/>
        <v>-207</v>
      </c>
      <c r="G11" s="2534" t="s">
        <v>1737</v>
      </c>
      <c r="H11" s="2711">
        <v>0.06</v>
      </c>
      <c r="I11" s="2716">
        <f>SUM(D11/K2)</f>
        <v>14.5625</v>
      </c>
      <c r="J11" s="840">
        <f t="shared" si="1"/>
        <v>26.06</v>
      </c>
      <c r="K11" s="840">
        <f t="shared" si="2"/>
        <v>646.94000000000005</v>
      </c>
      <c r="L11" s="2717">
        <f>SUM(E11/K2)</f>
        <v>27.5</v>
      </c>
      <c r="M11" s="2604">
        <v>8</v>
      </c>
      <c r="N11" s="842">
        <v>8</v>
      </c>
      <c r="O11" s="843">
        <f>SUM(F11/K2)</f>
        <v>-12.9375</v>
      </c>
      <c r="P11" s="3250">
        <f t="shared" si="3"/>
        <v>-0.5390625</v>
      </c>
      <c r="Q11" s="1985">
        <f t="shared" si="4"/>
        <v>24</v>
      </c>
      <c r="R11" s="2605">
        <v>8</v>
      </c>
    </row>
    <row r="12" spans="1:18" ht="19.899999999999999" customHeight="1" thickBot="1">
      <c r="A12" s="2592"/>
      <c r="B12" s="1658">
        <v>9</v>
      </c>
      <c r="C12" s="2653" t="s">
        <v>330</v>
      </c>
      <c r="D12" s="2654">
        <v>138</v>
      </c>
      <c r="E12" s="2655">
        <v>153</v>
      </c>
      <c r="F12" s="2718">
        <f t="shared" si="0"/>
        <v>-15</v>
      </c>
      <c r="G12" s="2656" t="s">
        <v>2987</v>
      </c>
      <c r="H12" s="2657">
        <v>0.63</v>
      </c>
      <c r="I12" s="2712">
        <f>SUM(D12/K2)</f>
        <v>8.625</v>
      </c>
      <c r="J12" s="840">
        <f t="shared" si="1"/>
        <v>123.63</v>
      </c>
      <c r="K12" s="840">
        <f t="shared" si="2"/>
        <v>167.37</v>
      </c>
      <c r="L12" s="2713">
        <f>SUM(E12/K2)</f>
        <v>9.5625</v>
      </c>
      <c r="M12" s="2658">
        <v>9</v>
      </c>
      <c r="N12" s="2659">
        <v>9</v>
      </c>
      <c r="O12" s="2660">
        <f>SUM(F12/K2)</f>
        <v>-0.9375</v>
      </c>
      <c r="P12" s="2661" t="e">
        <f>#N/A</f>
        <v>#N/A</v>
      </c>
      <c r="Q12" s="2662">
        <f t="shared" si="4"/>
        <v>27</v>
      </c>
      <c r="R12" s="2663">
        <v>4</v>
      </c>
    </row>
    <row r="13" spans="1:18" ht="19.899999999999999" customHeight="1" thickBot="1">
      <c r="A13" s="2591"/>
      <c r="B13" s="2528"/>
      <c r="C13" s="2529"/>
      <c r="D13" s="2530">
        <f>SUM(D4:D12)</f>
        <v>3013</v>
      </c>
      <c r="E13" s="2530">
        <f>SUM(E4:E12)</f>
        <v>3013</v>
      </c>
      <c r="F13" s="2536">
        <f t="shared" si="0"/>
        <v>0</v>
      </c>
      <c r="G13" s="3224">
        <f>SUM(I13/7)</f>
        <v>26.901785714285715</v>
      </c>
      <c r="H13" s="2603" t="s">
        <v>978</v>
      </c>
      <c r="I13" s="2610">
        <f>SUM(I4:I12)</f>
        <v>188.3125</v>
      </c>
      <c r="J13" s="2531">
        <f>SUM(J4:J12)</f>
        <v>3017.5400000000004</v>
      </c>
      <c r="K13" s="2531">
        <f>SUM(K4:K12)</f>
        <v>3008.46</v>
      </c>
      <c r="L13" s="2611">
        <f>SUM(L4:L12)</f>
        <v>188.3125</v>
      </c>
      <c r="M13" s="1990"/>
      <c r="N13" s="937"/>
      <c r="O13" s="2532"/>
      <c r="P13" s="937"/>
      <c r="Q13" s="1992"/>
      <c r="R13" s="2606"/>
    </row>
    <row r="14" spans="1:18" ht="19.899999999999999" customHeight="1" thickBot="1">
      <c r="B14" s="168"/>
      <c r="C14" s="2115" t="s">
        <v>978</v>
      </c>
      <c r="D14" s="2116" t="s">
        <v>978</v>
      </c>
      <c r="E14" s="2456">
        <v>73</v>
      </c>
      <c r="F14" s="2117" t="s">
        <v>978</v>
      </c>
      <c r="G14" s="2116"/>
      <c r="H14" s="2118" t="s">
        <v>978</v>
      </c>
      <c r="I14" s="2539">
        <f>SUM(I13/9)</f>
        <v>20.923611111111111</v>
      </c>
      <c r="J14" s="2522">
        <f>SUM(J13/K2)</f>
        <v>188.59625000000003</v>
      </c>
      <c r="K14" s="2522">
        <f>SUM(K13/K2)</f>
        <v>188.02875</v>
      </c>
      <c r="L14" s="2540">
        <f>SUM(L13/9)</f>
        <v>20.923611111111111</v>
      </c>
      <c r="M14" s="1983"/>
      <c r="N14" s="1983"/>
      <c r="O14" s="1982"/>
      <c r="P14" s="1983"/>
      <c r="Q14" s="1994"/>
      <c r="R14" s="1995"/>
    </row>
    <row r="15" spans="1:18" s="1213" customFormat="1" ht="58.15" customHeight="1" thickBot="1">
      <c r="A15" s="2593"/>
      <c r="B15" s="168"/>
      <c r="C15" s="1216" t="s">
        <v>2748</v>
      </c>
      <c r="D15" s="1211"/>
      <c r="E15" s="1211"/>
      <c r="F15" s="1212"/>
      <c r="G15" s="1211"/>
      <c r="H15" s="1211"/>
      <c r="I15" s="1212"/>
      <c r="J15" s="1211"/>
      <c r="K15" s="1211"/>
      <c r="L15" s="1211"/>
      <c r="M15" s="1212"/>
      <c r="N15" s="1212"/>
      <c r="O15" s="1212"/>
      <c r="P15" s="1212"/>
      <c r="Q15" s="1217"/>
      <c r="R15" s="1214"/>
    </row>
    <row r="16" spans="1:18" s="349" customFormat="1" ht="16.899999999999999" customHeight="1" thickBot="1">
      <c r="A16" s="2594" t="s">
        <v>978</v>
      </c>
      <c r="B16" s="2143" t="s">
        <v>978</v>
      </c>
      <c r="C16" s="2114" t="s">
        <v>978</v>
      </c>
      <c r="D16" s="2352"/>
      <c r="E16" s="2352"/>
      <c r="F16" s="2353" t="s">
        <v>2789</v>
      </c>
      <c r="G16" s="1506"/>
      <c r="H16" s="1507"/>
      <c r="I16" s="1501"/>
      <c r="J16" s="1502" t="s">
        <v>978</v>
      </c>
      <c r="K16" s="1503"/>
      <c r="L16" s="1503"/>
      <c r="M16" s="1504"/>
    </row>
    <row r="17" spans="1:18" ht="13.9" customHeight="1" thickBot="1">
      <c r="A17" s="2591">
        <v>1</v>
      </c>
      <c r="B17" s="71"/>
      <c r="C17" s="1906" t="s">
        <v>1100</v>
      </c>
      <c r="D17" s="1642" t="s">
        <v>978</v>
      </c>
      <c r="E17" s="1907"/>
      <c r="F17" s="1906" t="s">
        <v>1100</v>
      </c>
      <c r="G17" s="1642" t="s">
        <v>978</v>
      </c>
      <c r="H17" s="1907"/>
      <c r="I17" s="1906" t="s">
        <v>1100</v>
      </c>
      <c r="J17" s="1642" t="s">
        <v>978</v>
      </c>
      <c r="K17" s="1907"/>
      <c r="L17" s="1906" t="s">
        <v>1100</v>
      </c>
      <c r="M17" s="1642" t="s">
        <v>978</v>
      </c>
      <c r="N17" s="1908"/>
      <c r="O17" s="1587" t="s">
        <v>2293</v>
      </c>
      <c r="P17" s="1588"/>
      <c r="Q17" s="1589"/>
    </row>
    <row r="18" spans="1:18" ht="13.9" customHeight="1" thickBot="1">
      <c r="B18" s="208"/>
      <c r="C18" s="2566">
        <v>1</v>
      </c>
      <c r="D18" s="233" t="s">
        <v>0</v>
      </c>
      <c r="E18" s="2141" t="s">
        <v>1</v>
      </c>
      <c r="F18" s="255">
        <v>2</v>
      </c>
      <c r="G18" s="234" t="s">
        <v>0</v>
      </c>
      <c r="H18" s="2141" t="s">
        <v>1</v>
      </c>
      <c r="I18" s="255">
        <v>3</v>
      </c>
      <c r="J18" s="234" t="s">
        <v>0</v>
      </c>
      <c r="K18" s="2141" t="s">
        <v>1</v>
      </c>
      <c r="L18" s="255">
        <v>4</v>
      </c>
      <c r="M18" s="233" t="s">
        <v>0</v>
      </c>
      <c r="N18" s="2142" t="s">
        <v>1</v>
      </c>
      <c r="O18" s="1590">
        <v>1</v>
      </c>
      <c r="P18" s="2365" t="s">
        <v>316</v>
      </c>
      <c r="Q18" s="2033">
        <v>23</v>
      </c>
    </row>
    <row r="19" spans="1:18" s="1165" customFormat="1" ht="13.9" customHeight="1" thickBot="1">
      <c r="A19" s="2595"/>
      <c r="B19" s="2384"/>
      <c r="C19" s="2550" t="s">
        <v>454</v>
      </c>
      <c r="D19" s="2570"/>
      <c r="E19" s="2571">
        <v>14</v>
      </c>
      <c r="F19" s="2772" t="s">
        <v>454</v>
      </c>
      <c r="G19" s="2766">
        <v>31</v>
      </c>
      <c r="H19" s="2773"/>
      <c r="I19" s="2774" t="s">
        <v>325</v>
      </c>
      <c r="J19" s="2767"/>
      <c r="K19" s="2773">
        <v>31</v>
      </c>
      <c r="L19" s="2772" t="s">
        <v>454</v>
      </c>
      <c r="M19" s="2767">
        <v>34</v>
      </c>
      <c r="N19" s="2775"/>
      <c r="O19" s="2565" t="s">
        <v>2294</v>
      </c>
      <c r="P19" s="2349" t="s">
        <v>2747</v>
      </c>
      <c r="Q19" s="2368">
        <v>24</v>
      </c>
      <c r="R19" s="1653"/>
    </row>
    <row r="20" spans="1:18" s="1474" customFormat="1" ht="13.9" customHeight="1" thickBot="1">
      <c r="A20" s="2596"/>
      <c r="B20" s="2147" t="s">
        <v>1253</v>
      </c>
      <c r="C20" s="2555" t="s">
        <v>330</v>
      </c>
      <c r="D20" s="2573">
        <v>28</v>
      </c>
      <c r="E20" s="2574"/>
      <c r="F20" s="2759" t="s">
        <v>316</v>
      </c>
      <c r="G20" s="2768"/>
      <c r="H20" s="2776">
        <v>23</v>
      </c>
      <c r="I20" s="2759" t="s">
        <v>454</v>
      </c>
      <c r="J20" s="2559">
        <v>34</v>
      </c>
      <c r="K20" s="2776"/>
      <c r="L20" s="2759" t="s">
        <v>980</v>
      </c>
      <c r="M20" s="2559"/>
      <c r="N20" s="2760">
        <v>7</v>
      </c>
      <c r="O20" s="2274" t="s">
        <v>2293</v>
      </c>
      <c r="P20" s="2274"/>
      <c r="Q20" s="2275"/>
      <c r="R20" s="2272"/>
    </row>
    <row r="21" spans="1:18" s="1165" customFormat="1" ht="13.9" customHeight="1">
      <c r="A21" s="2595"/>
      <c r="B21" s="2363"/>
      <c r="C21" s="2366" t="s">
        <v>316</v>
      </c>
      <c r="D21" s="2567"/>
      <c r="E21" s="2568">
        <v>23</v>
      </c>
      <c r="F21" s="1169" t="s">
        <v>980</v>
      </c>
      <c r="G21" s="2765"/>
      <c r="H21" s="2756">
        <v>24</v>
      </c>
      <c r="I21" s="1169" t="s">
        <v>316</v>
      </c>
      <c r="J21" s="1788">
        <v>30</v>
      </c>
      <c r="K21" s="2756"/>
      <c r="L21" s="1169" t="s">
        <v>2747</v>
      </c>
      <c r="M21" s="1999"/>
      <c r="N21" s="2777">
        <v>19</v>
      </c>
      <c r="O21" s="2369">
        <v>2</v>
      </c>
      <c r="P21" s="2365" t="s">
        <v>330</v>
      </c>
      <c r="Q21" s="2370">
        <v>23</v>
      </c>
      <c r="R21" s="1653"/>
    </row>
    <row r="22" spans="1:18" s="1474" customFormat="1" ht="13.9" customHeight="1" thickBot="1">
      <c r="A22" s="2596"/>
      <c r="B22" s="2144" t="s">
        <v>1253</v>
      </c>
      <c r="C22" s="2349" t="s">
        <v>2747</v>
      </c>
      <c r="D22" s="324">
        <v>24</v>
      </c>
      <c r="E22" s="2527"/>
      <c r="F22" s="2762" t="s">
        <v>325</v>
      </c>
      <c r="G22" s="1691">
        <v>30</v>
      </c>
      <c r="H22" s="295"/>
      <c r="I22" s="2769" t="s">
        <v>326</v>
      </c>
      <c r="J22" s="1691"/>
      <c r="K22" s="295">
        <v>21</v>
      </c>
      <c r="L22" s="2762" t="s">
        <v>325</v>
      </c>
      <c r="M22" s="324">
        <v>29</v>
      </c>
      <c r="N22" s="2562"/>
      <c r="O22" s="2269" t="s">
        <v>2294</v>
      </c>
      <c r="P22" s="2349" t="s">
        <v>1265</v>
      </c>
      <c r="Q22" s="2270">
        <v>21</v>
      </c>
      <c r="R22" s="2271"/>
    </row>
    <row r="23" spans="1:18" s="1165" customFormat="1" ht="13.9" customHeight="1" thickBot="1">
      <c r="A23" s="2595"/>
      <c r="B23" s="2374"/>
      <c r="C23" s="2550" t="s">
        <v>1265</v>
      </c>
      <c r="D23" s="2572"/>
      <c r="E23" s="2578">
        <v>16</v>
      </c>
      <c r="F23" s="2772" t="s">
        <v>326</v>
      </c>
      <c r="G23" s="2766"/>
      <c r="H23" s="2773">
        <v>27</v>
      </c>
      <c r="I23" s="2772" t="s">
        <v>1265</v>
      </c>
      <c r="J23" s="2770">
        <v>48</v>
      </c>
      <c r="K23" s="2773"/>
      <c r="L23" s="2772" t="s">
        <v>326</v>
      </c>
      <c r="M23" s="2767">
        <v>45</v>
      </c>
      <c r="N23" s="2775"/>
      <c r="O23" s="2537" t="s">
        <v>2293</v>
      </c>
      <c r="P23" s="2537"/>
      <c r="Q23" s="2538"/>
      <c r="R23" s="1653"/>
    </row>
    <row r="24" spans="1:18" s="1474" customFormat="1" ht="13.9" customHeight="1" thickBot="1">
      <c r="A24" s="2596"/>
      <c r="B24" s="2147" t="s">
        <v>1253</v>
      </c>
      <c r="C24" s="2555" t="s">
        <v>326</v>
      </c>
      <c r="D24" s="2559">
        <v>23</v>
      </c>
      <c r="E24" s="2575"/>
      <c r="F24" s="2759" t="s">
        <v>2747</v>
      </c>
      <c r="G24" s="2768">
        <v>31</v>
      </c>
      <c r="H24" s="2776"/>
      <c r="I24" s="2759" t="s">
        <v>980</v>
      </c>
      <c r="J24" s="2768"/>
      <c r="K24" s="2776">
        <v>10</v>
      </c>
      <c r="L24" s="2759" t="s">
        <v>330</v>
      </c>
      <c r="M24" s="2559"/>
      <c r="N24" s="2760">
        <v>7</v>
      </c>
      <c r="O24" s="2576">
        <v>3</v>
      </c>
      <c r="P24" s="2366" t="s">
        <v>2747</v>
      </c>
      <c r="Q24" s="2276">
        <v>18</v>
      </c>
      <c r="R24" s="2272"/>
    </row>
    <row r="25" spans="1:18" s="1165" customFormat="1" ht="13.9" customHeight="1" thickBot="1">
      <c r="A25" s="2595"/>
      <c r="B25" s="2363"/>
      <c r="C25" s="2364" t="s">
        <v>325</v>
      </c>
      <c r="D25" s="2577">
        <v>20</v>
      </c>
      <c r="E25" s="2526"/>
      <c r="F25" s="1169" t="s">
        <v>330</v>
      </c>
      <c r="G25" s="2765">
        <v>23</v>
      </c>
      <c r="H25" s="2756"/>
      <c r="I25" s="1169" t="s">
        <v>2747</v>
      </c>
      <c r="J25" s="1788"/>
      <c r="K25" s="2756">
        <v>18</v>
      </c>
      <c r="L25" s="1169" t="s">
        <v>2792</v>
      </c>
      <c r="M25" s="1999"/>
      <c r="N25" s="2777">
        <v>19</v>
      </c>
      <c r="O25" s="2367" t="s">
        <v>2294</v>
      </c>
      <c r="P25" s="2349" t="s">
        <v>2792</v>
      </c>
      <c r="Q25" s="2368">
        <v>20</v>
      </c>
      <c r="R25" s="1653"/>
    </row>
    <row r="26" spans="1:18" s="1474" customFormat="1" ht="13.9" customHeight="1" thickBot="1">
      <c r="A26" s="2596"/>
      <c r="B26" s="2144" t="s">
        <v>1253</v>
      </c>
      <c r="C26" s="2349" t="s">
        <v>2792</v>
      </c>
      <c r="D26" s="1958"/>
      <c r="E26" s="2518">
        <v>17</v>
      </c>
      <c r="F26" s="2769" t="s">
        <v>1265</v>
      </c>
      <c r="G26" s="268"/>
      <c r="H26" s="269">
        <v>21</v>
      </c>
      <c r="I26" s="2769" t="s">
        <v>2792</v>
      </c>
      <c r="J26" s="1691">
        <v>20</v>
      </c>
      <c r="K26" s="295"/>
      <c r="L26" s="2769" t="s">
        <v>1265</v>
      </c>
      <c r="M26" s="325">
        <v>30</v>
      </c>
      <c r="N26" s="2268"/>
      <c r="O26" s="2273" t="s">
        <v>2293</v>
      </c>
      <c r="P26" s="2274"/>
      <c r="Q26" s="2275"/>
      <c r="R26" s="2272"/>
    </row>
    <row r="27" spans="1:18" s="2168" customFormat="1" ht="13.9" customHeight="1">
      <c r="A27" s="2597"/>
      <c r="B27" s="2169"/>
      <c r="C27" s="2292" t="s">
        <v>980</v>
      </c>
      <c r="D27" s="2521">
        <v>0</v>
      </c>
      <c r="E27" s="2485"/>
      <c r="F27" s="2778" t="s">
        <v>2792</v>
      </c>
      <c r="G27" s="1976">
        <v>0</v>
      </c>
      <c r="H27" s="2779"/>
      <c r="I27" s="2778" t="s">
        <v>330</v>
      </c>
      <c r="J27" s="1976">
        <v>0</v>
      </c>
      <c r="K27" s="1013"/>
      <c r="L27" s="2778" t="s">
        <v>316</v>
      </c>
      <c r="M27" s="1976">
        <v>0</v>
      </c>
      <c r="N27" s="2780"/>
      <c r="O27" s="2164">
        <v>4</v>
      </c>
      <c r="P27" s="2365" t="s">
        <v>2747</v>
      </c>
      <c r="Q27" s="2162">
        <v>19</v>
      </c>
      <c r="R27" s="2165"/>
    </row>
    <row r="28" spans="1:18" ht="13.9" customHeight="1" thickBot="1">
      <c r="B28" s="1022" t="s">
        <v>1253</v>
      </c>
      <c r="C28" s="2283" t="s">
        <v>1779</v>
      </c>
      <c r="D28" s="2058"/>
      <c r="E28" s="2519">
        <v>0</v>
      </c>
      <c r="F28" s="1163" t="s">
        <v>1779</v>
      </c>
      <c r="G28" s="2744"/>
      <c r="H28" s="2707">
        <v>0</v>
      </c>
      <c r="I28" s="1163" t="s">
        <v>1779</v>
      </c>
      <c r="J28" s="1025"/>
      <c r="K28" s="269">
        <v>0</v>
      </c>
      <c r="L28" s="1163" t="s">
        <v>1779</v>
      </c>
      <c r="M28" s="245"/>
      <c r="N28" s="287">
        <v>0</v>
      </c>
      <c r="O28" s="1592" t="s">
        <v>2294</v>
      </c>
      <c r="P28" s="2351" t="s">
        <v>325</v>
      </c>
      <c r="Q28" s="2034">
        <v>29</v>
      </c>
    </row>
    <row r="29" spans="1:18" ht="13.9" customHeight="1" thickBot="1">
      <c r="B29" s="208"/>
      <c r="D29" s="2330">
        <f>SUM(D19:D28)</f>
        <v>95</v>
      </c>
      <c r="E29" s="2520">
        <f>SUM(E19:E28)</f>
        <v>70</v>
      </c>
      <c r="F29" s="12"/>
      <c r="G29" s="2781">
        <f>SUM(G19:G28)</f>
        <v>115</v>
      </c>
      <c r="H29" s="2782">
        <f>SUM(H19:H28)</f>
        <v>95</v>
      </c>
      <c r="I29" s="160"/>
      <c r="J29" s="2783">
        <f>SUM(J19:J28)</f>
        <v>132</v>
      </c>
      <c r="K29" s="2784">
        <f>SUM(K19:K28)</f>
        <v>80</v>
      </c>
      <c r="L29" s="160"/>
      <c r="M29" s="2785">
        <f>SUM(M19:M28)</f>
        <v>138</v>
      </c>
      <c r="N29" s="2296">
        <f>SUM(N19:N28)</f>
        <v>52</v>
      </c>
      <c r="O29" s="2331"/>
      <c r="P29" s="2332"/>
      <c r="Q29" s="1283"/>
    </row>
    <row r="30" spans="1:18" ht="13.9" customHeight="1" thickBot="1">
      <c r="B30" s="2307"/>
      <c r="C30" s="2343"/>
      <c r="D30" s="2315"/>
      <c r="E30" s="2344"/>
      <c r="F30" s="2343"/>
      <c r="G30" s="2345"/>
      <c r="H30" s="2344"/>
      <c r="I30" s="2346"/>
      <c r="J30" s="2315"/>
      <c r="K30" s="2311"/>
      <c r="L30" s="2346"/>
      <c r="M30" s="2347"/>
      <c r="N30" s="2312"/>
      <c r="O30" s="2348"/>
      <c r="P30" s="2343"/>
      <c r="Q30" s="953"/>
    </row>
    <row r="31" spans="1:18" s="171" customFormat="1" ht="13.9" customHeight="1" thickBot="1">
      <c r="A31" s="2591">
        <v>2</v>
      </c>
      <c r="B31" s="12"/>
      <c r="C31" s="2333" t="s">
        <v>1100</v>
      </c>
      <c r="D31" s="2334" t="s">
        <v>978</v>
      </c>
      <c r="E31" s="2335"/>
      <c r="F31" s="2336" t="s">
        <v>1100</v>
      </c>
      <c r="G31" s="2334" t="s">
        <v>978</v>
      </c>
      <c r="H31" s="2335"/>
      <c r="I31" s="2337" t="s">
        <v>1100</v>
      </c>
      <c r="J31" s="2334" t="s">
        <v>978</v>
      </c>
      <c r="K31" s="2335"/>
      <c r="L31" s="2337" t="s">
        <v>1100</v>
      </c>
      <c r="M31" s="2338"/>
      <c r="N31" s="2339"/>
      <c r="O31" s="2340" t="s">
        <v>2293</v>
      </c>
      <c r="P31" s="2341"/>
      <c r="Q31" s="2342"/>
    </row>
    <row r="32" spans="1:18" ht="13.9" customHeight="1" thickBot="1">
      <c r="B32" s="2145" t="s">
        <v>978</v>
      </c>
      <c r="C32" s="1085">
        <v>5</v>
      </c>
      <c r="D32" s="234" t="s">
        <v>0</v>
      </c>
      <c r="E32" s="2141" t="s">
        <v>1</v>
      </c>
      <c r="F32" s="255">
        <v>6</v>
      </c>
      <c r="G32" s="234" t="s">
        <v>0</v>
      </c>
      <c r="H32" s="2141" t="s">
        <v>1</v>
      </c>
      <c r="I32" s="255">
        <v>7</v>
      </c>
      <c r="J32" s="234" t="s">
        <v>0</v>
      </c>
      <c r="K32" s="2141" t="s">
        <v>1</v>
      </c>
      <c r="L32" s="1742">
        <v>8</v>
      </c>
      <c r="M32" s="233" t="s">
        <v>0</v>
      </c>
      <c r="N32" s="2142" t="s">
        <v>1</v>
      </c>
      <c r="O32" s="120">
        <v>5</v>
      </c>
      <c r="P32" s="2366" t="s">
        <v>2792</v>
      </c>
      <c r="Q32" s="2039">
        <v>23</v>
      </c>
    </row>
    <row r="33" spans="1:17 16381:16381" s="1165" customFormat="1" ht="13.9" customHeight="1" thickBot="1">
      <c r="A33" s="2595"/>
      <c r="B33" s="1652"/>
      <c r="C33" s="2787" t="s">
        <v>326</v>
      </c>
      <c r="D33" s="2770"/>
      <c r="E33" s="2788">
        <v>17</v>
      </c>
      <c r="F33" s="2772" t="s">
        <v>2747</v>
      </c>
      <c r="G33" s="2770"/>
      <c r="H33" s="2788">
        <v>17</v>
      </c>
      <c r="I33" s="2551" t="s">
        <v>454</v>
      </c>
      <c r="J33" s="2552">
        <v>27</v>
      </c>
      <c r="K33" s="2553"/>
      <c r="L33" s="2758" t="s">
        <v>2792</v>
      </c>
      <c r="M33" s="2751"/>
      <c r="N33" s="2554">
        <v>28</v>
      </c>
      <c r="O33" s="2372" t="s">
        <v>2294</v>
      </c>
      <c r="P33" s="2350" t="s">
        <v>980</v>
      </c>
      <c r="Q33" s="2373">
        <v>14</v>
      </c>
    </row>
    <row r="34" spans="1:17 16381:16381" s="1474" customFormat="1" ht="13.9" customHeight="1" thickBot="1">
      <c r="A34" s="2596"/>
      <c r="B34" s="2146" t="s">
        <v>1253</v>
      </c>
      <c r="C34" s="2786" t="s">
        <v>454</v>
      </c>
      <c r="D34" s="2768">
        <v>31</v>
      </c>
      <c r="E34" s="2776"/>
      <c r="F34" s="2759" t="s">
        <v>454</v>
      </c>
      <c r="G34" s="2768">
        <v>51</v>
      </c>
      <c r="H34" s="2776"/>
      <c r="I34" s="2556" t="s">
        <v>1265</v>
      </c>
      <c r="J34" s="2557"/>
      <c r="K34" s="2558">
        <v>26</v>
      </c>
      <c r="L34" s="2759" t="s">
        <v>454</v>
      </c>
      <c r="M34" s="2559">
        <v>43</v>
      </c>
      <c r="N34" s="2760"/>
      <c r="O34" s="2120" t="s">
        <v>2293</v>
      </c>
      <c r="P34" s="2120"/>
      <c r="Q34" s="2121"/>
    </row>
    <row r="35" spans="1:17 16381:16381" s="1165" customFormat="1" ht="13.9" customHeight="1">
      <c r="A35" s="2595"/>
      <c r="B35" s="2374"/>
      <c r="C35" s="1169" t="s">
        <v>330</v>
      </c>
      <c r="D35" s="2765">
        <v>31</v>
      </c>
      <c r="E35" s="2789"/>
      <c r="F35" s="2790" t="s">
        <v>325</v>
      </c>
      <c r="G35" s="1788">
        <v>30</v>
      </c>
      <c r="H35" s="2789"/>
      <c r="I35" s="2366" t="s">
        <v>326</v>
      </c>
      <c r="J35" s="2547"/>
      <c r="K35" s="2548">
        <v>13</v>
      </c>
      <c r="L35" s="2761" t="s">
        <v>1265</v>
      </c>
      <c r="M35" s="2549">
        <v>24</v>
      </c>
      <c r="N35" s="2548"/>
      <c r="O35" s="2375">
        <v>6</v>
      </c>
      <c r="P35" s="2365" t="s">
        <v>980</v>
      </c>
      <c r="Q35" s="2376">
        <v>26</v>
      </c>
    </row>
    <row r="36" spans="1:17 16381:16381" s="1474" customFormat="1" ht="13.9" customHeight="1" thickBot="1">
      <c r="A36" s="2596"/>
      <c r="B36" s="2147" t="s">
        <v>1253</v>
      </c>
      <c r="C36" s="2769" t="s">
        <v>2747</v>
      </c>
      <c r="D36" s="1691"/>
      <c r="E36" s="295">
        <v>14</v>
      </c>
      <c r="F36" s="2769" t="s">
        <v>330</v>
      </c>
      <c r="G36" s="1691"/>
      <c r="H36" s="295">
        <v>13</v>
      </c>
      <c r="I36" s="2560" t="s">
        <v>325</v>
      </c>
      <c r="J36" s="2589">
        <v>45</v>
      </c>
      <c r="K36" s="2561"/>
      <c r="L36" s="2762" t="s">
        <v>325</v>
      </c>
      <c r="M36" s="324"/>
      <c r="N36" s="2562">
        <v>10</v>
      </c>
      <c r="O36" s="2122" t="s">
        <v>2294</v>
      </c>
      <c r="P36" s="2349" t="s">
        <v>316</v>
      </c>
      <c r="Q36" s="2123">
        <v>29</v>
      </c>
    </row>
    <row r="37" spans="1:17 16381:16381" s="1165" customFormat="1" ht="13.9" customHeight="1" thickBot="1">
      <c r="A37" s="2595"/>
      <c r="B37" s="2374"/>
      <c r="C37" s="2787" t="s">
        <v>2792</v>
      </c>
      <c r="D37" s="2770">
        <v>23</v>
      </c>
      <c r="E37" s="2788"/>
      <c r="F37" s="2772" t="s">
        <v>2792</v>
      </c>
      <c r="G37" s="2770"/>
      <c r="H37" s="2788">
        <v>13</v>
      </c>
      <c r="I37" s="2551" t="s">
        <v>316</v>
      </c>
      <c r="J37" s="2552">
        <v>33</v>
      </c>
      <c r="K37" s="2563"/>
      <c r="L37" s="2758" t="s">
        <v>980</v>
      </c>
      <c r="M37" s="2751"/>
      <c r="N37" s="2554">
        <v>0</v>
      </c>
      <c r="O37" s="2377" t="s">
        <v>2293</v>
      </c>
      <c r="P37" s="2377"/>
      <c r="Q37" s="2378"/>
    </row>
    <row r="38" spans="1:17 16381:16381" s="1474" customFormat="1" ht="13.9" customHeight="1" thickBot="1">
      <c r="A38" s="2596"/>
      <c r="B38" s="2147" t="s">
        <v>1253</v>
      </c>
      <c r="C38" s="2786" t="s">
        <v>980</v>
      </c>
      <c r="D38" s="2768"/>
      <c r="E38" s="2776">
        <v>13</v>
      </c>
      <c r="F38" s="2759" t="s">
        <v>326</v>
      </c>
      <c r="G38" s="2768">
        <v>17</v>
      </c>
      <c r="H38" s="2776"/>
      <c r="I38" s="2556" t="s">
        <v>2792</v>
      </c>
      <c r="J38" s="2564"/>
      <c r="K38" s="2558">
        <v>30</v>
      </c>
      <c r="L38" s="2759" t="s">
        <v>2747</v>
      </c>
      <c r="M38" s="2559">
        <v>38</v>
      </c>
      <c r="N38" s="2760"/>
      <c r="O38" s="2124">
        <v>7</v>
      </c>
      <c r="P38" s="2365" t="s">
        <v>454</v>
      </c>
      <c r="Q38" s="2125">
        <v>27</v>
      </c>
    </row>
    <row r="39" spans="1:17 16381:16381" s="1165" customFormat="1" ht="13.9" customHeight="1" thickBot="1">
      <c r="A39" s="2595"/>
      <c r="B39" s="2374"/>
      <c r="C39" s="1169" t="s">
        <v>1265</v>
      </c>
      <c r="D39" s="1788">
        <v>23</v>
      </c>
      <c r="E39" s="2789"/>
      <c r="F39" s="1169" t="s">
        <v>980</v>
      </c>
      <c r="G39" s="1788"/>
      <c r="H39" s="2789">
        <v>26</v>
      </c>
      <c r="I39" s="2349" t="s">
        <v>330</v>
      </c>
      <c r="J39" s="2546">
        <v>23</v>
      </c>
      <c r="K39" s="2588" t="s">
        <v>978</v>
      </c>
      <c r="L39" s="2761" t="s">
        <v>316</v>
      </c>
      <c r="M39" s="2549" t="s">
        <v>978</v>
      </c>
      <c r="N39" s="2548">
        <v>10</v>
      </c>
      <c r="O39" s="2372" t="s">
        <v>2294</v>
      </c>
      <c r="P39" s="2349" t="s">
        <v>1265</v>
      </c>
      <c r="Q39" s="2373">
        <v>26</v>
      </c>
    </row>
    <row r="40" spans="1:17 16381:16381" s="1474" customFormat="1" ht="13.9" customHeight="1" thickBot="1">
      <c r="A40" s="2596"/>
      <c r="B40" s="2147" t="s">
        <v>1253</v>
      </c>
      <c r="C40" s="2769" t="s">
        <v>316</v>
      </c>
      <c r="D40" s="268"/>
      <c r="E40" s="269">
        <v>7</v>
      </c>
      <c r="F40" s="2769" t="s">
        <v>316</v>
      </c>
      <c r="G40" s="268">
        <v>29</v>
      </c>
      <c r="H40" s="269"/>
      <c r="I40" s="2350" t="s">
        <v>980</v>
      </c>
      <c r="J40" s="862" t="s">
        <v>978</v>
      </c>
      <c r="K40" s="2268">
        <v>19</v>
      </c>
      <c r="L40" s="2763" t="s">
        <v>330</v>
      </c>
      <c r="M40" s="325">
        <v>13</v>
      </c>
      <c r="N40" s="2268" t="s">
        <v>978</v>
      </c>
      <c r="O40" s="2120" t="s">
        <v>2293</v>
      </c>
      <c r="P40" s="2120"/>
      <c r="Q40" s="2126"/>
    </row>
    <row r="41" spans="1:17 16381:16381" s="2168" customFormat="1" ht="13.9" customHeight="1">
      <c r="A41" s="2597"/>
      <c r="B41" s="2169"/>
      <c r="C41" s="2791" t="s">
        <v>325</v>
      </c>
      <c r="D41" s="1976">
        <v>0</v>
      </c>
      <c r="E41" s="1013"/>
      <c r="F41" s="2778" t="s">
        <v>1265</v>
      </c>
      <c r="G41" s="1976">
        <v>0</v>
      </c>
      <c r="H41" s="1013"/>
      <c r="I41" s="2545" t="s">
        <v>2747</v>
      </c>
      <c r="J41" s="2267">
        <v>0</v>
      </c>
      <c r="K41" s="2525"/>
      <c r="L41" s="2245" t="s">
        <v>326</v>
      </c>
      <c r="M41" s="2161">
        <v>0</v>
      </c>
      <c r="N41" s="2742"/>
      <c r="O41" s="2170">
        <v>8</v>
      </c>
      <c r="P41" s="2366" t="s">
        <v>1265</v>
      </c>
      <c r="Q41" s="2171"/>
    </row>
    <row r="42" spans="1:17 16381:16381" s="12" customFormat="1" ht="13.9" customHeight="1" thickBot="1">
      <c r="A42" s="2598"/>
      <c r="B42" s="1022" t="s">
        <v>1253</v>
      </c>
      <c r="C42" s="1163" t="s">
        <v>1779</v>
      </c>
      <c r="D42" s="242"/>
      <c r="E42" s="244">
        <v>0</v>
      </c>
      <c r="F42" s="1163" t="s">
        <v>1779</v>
      </c>
      <c r="G42" s="1025"/>
      <c r="H42" s="1026">
        <v>0</v>
      </c>
      <c r="I42" s="2283" t="s">
        <v>1779</v>
      </c>
      <c r="J42" s="2542"/>
      <c r="K42" s="2140">
        <v>0</v>
      </c>
      <c r="L42" s="1163" t="s">
        <v>1779</v>
      </c>
      <c r="M42" s="290"/>
      <c r="N42" s="1969">
        <v>0</v>
      </c>
      <c r="O42" s="2127" t="s">
        <v>2294</v>
      </c>
      <c r="P42" s="2351" t="s">
        <v>325</v>
      </c>
      <c r="Q42" s="2128"/>
    </row>
    <row r="43" spans="1:17 16381:16381" s="10" customFormat="1" ht="13.9" customHeight="1" thickBot="1">
      <c r="A43" s="2591"/>
      <c r="B43" s="208"/>
      <c r="C43" s="170"/>
      <c r="D43" s="285">
        <f>SUM(D33:D42)</f>
        <v>108</v>
      </c>
      <c r="E43" s="259">
        <f>SUM(E33:E42)</f>
        <v>51</v>
      </c>
      <c r="F43" s="170"/>
      <c r="G43" s="259">
        <f>SUM(G33:G42)</f>
        <v>127</v>
      </c>
      <c r="H43" s="2296">
        <f>SUM(H33:H42)</f>
        <v>69</v>
      </c>
      <c r="J43" s="2316">
        <f>SUM(J33:J42)</f>
        <v>128</v>
      </c>
      <c r="K43" s="2295">
        <f>SUM(K33:K42)</f>
        <v>88</v>
      </c>
      <c r="L43" s="67"/>
      <c r="M43" s="259">
        <f>SUM(M33:M42)</f>
        <v>118</v>
      </c>
      <c r="N43" s="2764">
        <f>SUM(N33:N42)</f>
        <v>48</v>
      </c>
      <c r="O43" s="118"/>
      <c r="P43" s="67"/>
      <c r="Q43" s="952"/>
      <c r="XFA43" s="10">
        <f>SUM(A43:XEZ43)</f>
        <v>737</v>
      </c>
    </row>
    <row r="44" spans="1:17 16381:16381" s="10" customFormat="1" ht="13.9" customHeight="1" thickBot="1">
      <c r="A44" s="2591"/>
      <c r="B44" s="2307"/>
      <c r="C44" s="2327"/>
      <c r="D44" s="2308"/>
      <c r="E44" s="2312"/>
      <c r="F44" s="2328"/>
      <c r="G44" s="2307"/>
      <c r="H44" s="2311"/>
      <c r="I44" s="2328"/>
      <c r="J44" s="2308"/>
      <c r="K44" s="2311"/>
      <c r="L44" s="2328"/>
      <c r="M44" s="2307"/>
      <c r="N44" s="2312"/>
      <c r="O44" s="2329"/>
      <c r="P44" s="2328"/>
      <c r="Q44" s="953"/>
    </row>
    <row r="45" spans="1:17 16381:16381" ht="13.9" customHeight="1" thickBot="1">
      <c r="A45" s="2591">
        <v>3</v>
      </c>
      <c r="B45" s="2145" t="s">
        <v>978</v>
      </c>
      <c r="C45" s="2317" t="s">
        <v>1100</v>
      </c>
      <c r="D45" s="2318" t="s">
        <v>978</v>
      </c>
      <c r="E45" s="2319"/>
      <c r="F45" s="2320" t="s">
        <v>1100</v>
      </c>
      <c r="G45" s="2321" t="s">
        <v>978</v>
      </c>
      <c r="H45" s="2322"/>
      <c r="I45" s="2320" t="s">
        <v>1100</v>
      </c>
      <c r="J45" s="2318" t="s">
        <v>978</v>
      </c>
      <c r="K45" s="2322"/>
      <c r="L45" s="2320" t="s">
        <v>1100</v>
      </c>
      <c r="M45" s="2323" t="s">
        <v>978</v>
      </c>
      <c r="N45" s="2319"/>
      <c r="O45" s="2324" t="s">
        <v>2293</v>
      </c>
      <c r="P45" s="2325"/>
      <c r="Q45" s="2326"/>
    </row>
    <row r="46" spans="1:17 16381:16381" s="1092" customFormat="1" ht="13.9" customHeight="1" thickBot="1">
      <c r="A46" s="2599"/>
      <c r="B46" s="1870"/>
      <c r="C46" s="2356">
        <v>9</v>
      </c>
      <c r="D46" s="2183" t="s">
        <v>0</v>
      </c>
      <c r="E46" s="2184" t="s">
        <v>1</v>
      </c>
      <c r="F46" s="2623">
        <v>10</v>
      </c>
      <c r="G46" s="2183" t="s">
        <v>0</v>
      </c>
      <c r="H46" s="2184" t="s">
        <v>1</v>
      </c>
      <c r="I46" s="2621">
        <v>11</v>
      </c>
      <c r="J46" s="2185" t="s">
        <v>0</v>
      </c>
      <c r="K46" s="2186" t="s">
        <v>1</v>
      </c>
      <c r="L46" s="2624">
        <v>12</v>
      </c>
      <c r="M46" s="2625" t="s">
        <v>0</v>
      </c>
      <c r="N46" s="2626" t="s">
        <v>1</v>
      </c>
      <c r="O46" s="1445">
        <v>9</v>
      </c>
      <c r="P46" s="2581" t="s">
        <v>325</v>
      </c>
      <c r="Q46" s="2294">
        <v>20</v>
      </c>
    </row>
    <row r="47" spans="1:17 16381:16381" s="1165" customFormat="1" ht="13.9" customHeight="1" thickBot="1">
      <c r="A47" s="2595"/>
      <c r="B47" s="2384"/>
      <c r="C47" s="2679" t="s">
        <v>330</v>
      </c>
      <c r="D47" s="2652"/>
      <c r="E47" s="2651" t="s">
        <v>2990</v>
      </c>
      <c r="F47" s="2637" t="s">
        <v>980</v>
      </c>
      <c r="G47" s="917" t="s">
        <v>978</v>
      </c>
      <c r="H47" s="260">
        <v>10</v>
      </c>
      <c r="I47" s="2380" t="s">
        <v>2792</v>
      </c>
      <c r="J47" s="2672"/>
      <c r="K47" s="2385">
        <v>20</v>
      </c>
      <c r="L47" s="2380" t="s">
        <v>454</v>
      </c>
      <c r="M47" s="2670" t="s">
        <v>978</v>
      </c>
      <c r="N47" s="263">
        <v>17</v>
      </c>
      <c r="O47" s="2386" t="s">
        <v>2294</v>
      </c>
      <c r="P47" s="2555" t="s">
        <v>316</v>
      </c>
      <c r="Q47" s="2132">
        <v>23</v>
      </c>
    </row>
    <row r="48" spans="1:17 16381:16381" s="1474" customFormat="1" ht="13.9" customHeight="1" thickBot="1">
      <c r="A48" s="2596"/>
      <c r="B48" s="2147" t="s">
        <v>1253</v>
      </c>
      <c r="C48" s="2349" t="s">
        <v>2792</v>
      </c>
      <c r="D48" s="324" t="s">
        <v>2989</v>
      </c>
      <c r="E48" s="2650"/>
      <c r="F48" s="2638" t="s">
        <v>2747</v>
      </c>
      <c r="G48" s="1691">
        <v>20</v>
      </c>
      <c r="H48" s="948" t="s">
        <v>978</v>
      </c>
      <c r="I48" s="2586" t="s">
        <v>325</v>
      </c>
      <c r="J48" s="2579">
        <v>34</v>
      </c>
      <c r="K48" s="2687"/>
      <c r="L48" s="2627" t="s">
        <v>2792</v>
      </c>
      <c r="M48" s="1691">
        <v>20</v>
      </c>
      <c r="N48" s="2692" t="s">
        <v>978</v>
      </c>
      <c r="O48" s="2129" t="s">
        <v>2293</v>
      </c>
      <c r="P48" s="2129"/>
      <c r="Q48" s="2130"/>
    </row>
    <row r="49" spans="1:17" s="1165" customFormat="1" ht="13.9" customHeight="1">
      <c r="A49" s="2595"/>
      <c r="B49" s="2374"/>
      <c r="C49" s="2675" t="s">
        <v>325</v>
      </c>
      <c r="D49" s="969"/>
      <c r="E49" s="878">
        <v>20</v>
      </c>
      <c r="F49" s="2639" t="s">
        <v>325</v>
      </c>
      <c r="G49" s="2670"/>
      <c r="H49" s="260">
        <v>21</v>
      </c>
      <c r="I49" s="2380" t="s">
        <v>980</v>
      </c>
      <c r="J49" s="2672"/>
      <c r="K49" s="2385">
        <v>20</v>
      </c>
      <c r="L49" s="2381" t="s">
        <v>316</v>
      </c>
      <c r="M49" s="917"/>
      <c r="N49" s="263">
        <v>15</v>
      </c>
      <c r="O49" s="2388">
        <v>10</v>
      </c>
      <c r="P49" s="2639" t="s">
        <v>325</v>
      </c>
      <c r="Q49" s="2294">
        <v>21</v>
      </c>
    </row>
    <row r="50" spans="1:17" s="1474" customFormat="1" ht="13.9" customHeight="1" thickBot="1">
      <c r="A50" s="2596"/>
      <c r="B50" s="2147" t="s">
        <v>1253</v>
      </c>
      <c r="C50" s="2349" t="s">
        <v>316</v>
      </c>
      <c r="D50" s="324">
        <v>23</v>
      </c>
      <c r="E50" s="2561"/>
      <c r="F50" s="2640" t="s">
        <v>326</v>
      </c>
      <c r="G50" s="268">
        <v>22</v>
      </c>
      <c r="H50" s="2671"/>
      <c r="I50" s="2379" t="s">
        <v>454</v>
      </c>
      <c r="J50" s="2674">
        <v>38</v>
      </c>
      <c r="K50" s="2673"/>
      <c r="L50" s="2617" t="s">
        <v>325</v>
      </c>
      <c r="M50" s="268">
        <v>16</v>
      </c>
      <c r="N50" s="2612"/>
      <c r="O50" s="2131" t="s">
        <v>2294</v>
      </c>
      <c r="P50" s="2640" t="s">
        <v>326</v>
      </c>
      <c r="Q50" s="2132">
        <v>22</v>
      </c>
    </row>
    <row r="51" spans="1:17" s="1165" customFormat="1" ht="13.9" customHeight="1" thickBot="1">
      <c r="A51" s="2595"/>
      <c r="B51" s="2374"/>
      <c r="C51" s="2365" t="s">
        <v>980</v>
      </c>
      <c r="D51" s="969"/>
      <c r="E51" s="878">
        <v>3</v>
      </c>
      <c r="F51" s="2641" t="s">
        <v>2792</v>
      </c>
      <c r="G51" s="2546">
        <v>20</v>
      </c>
      <c r="H51" s="2007"/>
      <c r="I51" s="2381" t="s">
        <v>2747</v>
      </c>
      <c r="J51" s="2688"/>
      <c r="K51" s="2580">
        <v>14</v>
      </c>
      <c r="L51" s="2381" t="s">
        <v>326</v>
      </c>
      <c r="M51" s="2546">
        <v>20</v>
      </c>
      <c r="N51" s="2588"/>
      <c r="O51" s="2389" t="s">
        <v>2293</v>
      </c>
      <c r="P51" s="2389"/>
      <c r="Q51" s="2390"/>
    </row>
    <row r="52" spans="1:17" s="1474" customFormat="1" ht="13.9" customHeight="1" thickBot="1">
      <c r="A52" s="2596"/>
      <c r="B52" s="2147" t="s">
        <v>1253</v>
      </c>
      <c r="C52" s="2350" t="s">
        <v>326</v>
      </c>
      <c r="D52" s="325">
        <v>26</v>
      </c>
      <c r="E52" s="2612"/>
      <c r="F52" s="2642" t="s">
        <v>316</v>
      </c>
      <c r="G52" s="958"/>
      <c r="H52" s="295">
        <v>17</v>
      </c>
      <c r="I52" s="2544" t="s">
        <v>316</v>
      </c>
      <c r="J52" s="2579">
        <v>22</v>
      </c>
      <c r="K52" s="2687"/>
      <c r="L52" s="2544" t="s">
        <v>980</v>
      </c>
      <c r="M52" s="958"/>
      <c r="N52" s="2562">
        <v>3</v>
      </c>
      <c r="O52" s="2133">
        <v>11</v>
      </c>
      <c r="P52" s="2681" t="s">
        <v>2747</v>
      </c>
      <c r="Q52" s="2134">
        <v>14</v>
      </c>
    </row>
    <row r="53" spans="1:17" s="1165" customFormat="1" ht="13.9" customHeight="1" thickBot="1">
      <c r="A53" s="2595"/>
      <c r="B53" s="2374"/>
      <c r="C53" s="2366" t="s">
        <v>2747</v>
      </c>
      <c r="D53" s="2677">
        <v>38</v>
      </c>
      <c r="E53" s="2678"/>
      <c r="F53" s="2637" t="s">
        <v>1265</v>
      </c>
      <c r="G53" s="917" t="s">
        <v>978</v>
      </c>
      <c r="H53" s="260">
        <v>17</v>
      </c>
      <c r="I53" s="2380" t="s">
        <v>326</v>
      </c>
      <c r="J53" s="2683"/>
      <c r="K53" s="2385">
        <v>20</v>
      </c>
      <c r="L53" s="2380" t="s">
        <v>1265</v>
      </c>
      <c r="M53" s="917"/>
      <c r="N53" s="263">
        <v>20</v>
      </c>
      <c r="O53" s="2386" t="s">
        <v>2294</v>
      </c>
      <c r="P53" s="2680" t="s">
        <v>316</v>
      </c>
      <c r="Q53" s="2387">
        <v>22</v>
      </c>
    </row>
    <row r="54" spans="1:17" s="1474" customFormat="1" ht="13.9" customHeight="1" thickBot="1">
      <c r="A54" s="2596"/>
      <c r="B54" s="2147" t="s">
        <v>1253</v>
      </c>
      <c r="C54" s="2350" t="s">
        <v>1265</v>
      </c>
      <c r="D54" s="2676"/>
      <c r="E54" s="2268">
        <v>33</v>
      </c>
      <c r="F54" s="2640" t="s">
        <v>454</v>
      </c>
      <c r="G54" s="268">
        <v>20</v>
      </c>
      <c r="H54" s="839" t="s">
        <v>978</v>
      </c>
      <c r="I54" s="2379" t="s">
        <v>1265</v>
      </c>
      <c r="J54" s="2674">
        <v>30</v>
      </c>
      <c r="K54" s="2684"/>
      <c r="L54" s="2379" t="s">
        <v>2747</v>
      </c>
      <c r="M54" s="268">
        <v>23</v>
      </c>
      <c r="N54" s="2612"/>
      <c r="O54" s="2129" t="s">
        <v>2293</v>
      </c>
      <c r="P54" s="2129"/>
      <c r="Q54" s="2130"/>
    </row>
    <row r="55" spans="1:17" s="2165" customFormat="1" ht="13.9" customHeight="1" thickBot="1">
      <c r="A55" s="2600"/>
      <c r="B55" s="2163"/>
      <c r="C55" s="2545" t="s">
        <v>454</v>
      </c>
      <c r="D55" s="2582">
        <v>0</v>
      </c>
      <c r="E55" s="2583"/>
      <c r="F55" s="2052"/>
      <c r="G55" s="2634">
        <f>SUM(G49:G54)</f>
        <v>62</v>
      </c>
      <c r="H55" s="2387">
        <f>SUM(H49:H54)</f>
        <v>55</v>
      </c>
      <c r="I55" s="2052"/>
      <c r="J55" s="2634">
        <f>SUM(J47:J54)</f>
        <v>124</v>
      </c>
      <c r="K55" s="2635">
        <f>SUM(K47:K54)</f>
        <v>74</v>
      </c>
      <c r="L55" s="2052" t="s">
        <v>978</v>
      </c>
      <c r="M55" s="2634">
        <f>SUM(M47:M54)</f>
        <v>79</v>
      </c>
      <c r="N55" s="2689">
        <f>SUM(N47:N54)</f>
        <v>55</v>
      </c>
      <c r="O55" s="2690">
        <v>12</v>
      </c>
      <c r="P55" s="2381" t="s">
        <v>316</v>
      </c>
      <c r="Q55" s="2174">
        <v>15</v>
      </c>
    </row>
    <row r="56" spans="1:17" s="12" customFormat="1" ht="13.9" customHeight="1" thickBot="1">
      <c r="A56" s="2598"/>
      <c r="B56" s="2113" t="s">
        <v>1253</v>
      </c>
      <c r="C56" s="2283" t="s">
        <v>1779</v>
      </c>
      <c r="D56" s="2543"/>
      <c r="E56" s="2093">
        <v>0</v>
      </c>
      <c r="O56" s="2691" t="s">
        <v>2294</v>
      </c>
      <c r="P56" s="2617" t="s">
        <v>325</v>
      </c>
      <c r="Q56" s="2132">
        <v>16</v>
      </c>
    </row>
    <row r="57" spans="1:17" s="208" customFormat="1" ht="13.9" customHeight="1" thickBot="1">
      <c r="A57" s="2593"/>
      <c r="D57" s="2643">
        <f>SUM(D47:D56)</f>
        <v>87</v>
      </c>
      <c r="E57" s="2644">
        <f>SUM(E47:E54)</f>
        <v>56</v>
      </c>
      <c r="O57" s="328"/>
      <c r="P57" s="328"/>
      <c r="Q57" s="2296"/>
    </row>
    <row r="58" spans="1:17" s="208" customFormat="1" ht="13.9" customHeight="1" thickBot="1">
      <c r="A58" s="2593"/>
      <c r="B58" s="2307"/>
      <c r="C58" s="2308"/>
      <c r="D58" s="2309"/>
      <c r="E58" s="2310"/>
      <c r="F58" s="2308"/>
      <c r="G58" s="2307"/>
      <c r="H58" s="2311"/>
      <c r="I58" s="2308"/>
      <c r="J58" s="2308"/>
      <c r="K58" s="2311"/>
      <c r="L58" s="2308"/>
      <c r="M58" s="2307"/>
      <c r="N58" s="2312"/>
      <c r="O58" s="2308"/>
      <c r="P58" s="2308"/>
      <c r="Q58" s="764"/>
    </row>
    <row r="59" spans="1:17" ht="13.9" customHeight="1" thickBot="1">
      <c r="A59" s="2591">
        <v>4</v>
      </c>
      <c r="B59" s="2145" t="s">
        <v>978</v>
      </c>
      <c r="C59" s="2297" t="s">
        <v>1100</v>
      </c>
      <c r="D59" s="2298"/>
      <c r="E59" s="2303" t="s">
        <v>978</v>
      </c>
      <c r="F59" s="2297" t="s">
        <v>1100</v>
      </c>
      <c r="G59" s="2300" t="s">
        <v>978</v>
      </c>
      <c r="H59" s="2299" t="s">
        <v>978</v>
      </c>
      <c r="I59" s="2619" t="s">
        <v>1100</v>
      </c>
      <c r="J59" s="2301" t="s">
        <v>978</v>
      </c>
      <c r="K59" s="2299" t="s">
        <v>978</v>
      </c>
      <c r="L59" s="2302" t="s">
        <v>1100</v>
      </c>
      <c r="M59" s="2300" t="s">
        <v>978</v>
      </c>
      <c r="N59" s="2303"/>
      <c r="O59" s="2304" t="s">
        <v>2293</v>
      </c>
      <c r="P59" s="2305"/>
      <c r="Q59" s="2306"/>
    </row>
    <row r="60" spans="1:17" s="2192" customFormat="1" ht="13.9" customHeight="1" thickBot="1">
      <c r="A60" s="2601"/>
      <c r="B60" s="2187"/>
      <c r="C60" s="2620">
        <v>13</v>
      </c>
      <c r="D60" s="2185" t="s">
        <v>0</v>
      </c>
      <c r="E60" s="2189" t="s">
        <v>1</v>
      </c>
      <c r="F60" s="2620">
        <v>14</v>
      </c>
      <c r="G60" s="2185" t="s">
        <v>0</v>
      </c>
      <c r="H60" s="2186" t="s">
        <v>1</v>
      </c>
      <c r="I60" s="2621">
        <v>15</v>
      </c>
      <c r="J60" s="2188" t="s">
        <v>0</v>
      </c>
      <c r="K60" s="2189" t="s">
        <v>1</v>
      </c>
      <c r="L60" s="2622">
        <v>16</v>
      </c>
      <c r="M60" s="2188" t="s">
        <v>0</v>
      </c>
      <c r="N60" s="2189" t="s">
        <v>1</v>
      </c>
      <c r="O60" s="2190">
        <v>13</v>
      </c>
      <c r="P60" s="2637" t="s">
        <v>316</v>
      </c>
      <c r="Q60" s="2191">
        <v>15</v>
      </c>
    </row>
    <row r="61" spans="1:17" s="2177" customFormat="1" ht="13.9" customHeight="1" thickBot="1">
      <c r="A61" s="2590"/>
      <c r="B61" s="2666"/>
      <c r="C61" s="2637" t="s">
        <v>454</v>
      </c>
      <c r="D61" s="2693"/>
      <c r="E61" s="1972">
        <v>14</v>
      </c>
      <c r="F61" s="2380" t="s">
        <v>454</v>
      </c>
      <c r="G61" s="917"/>
      <c r="H61" s="260">
        <v>17</v>
      </c>
      <c r="I61" s="2380" t="s">
        <v>454</v>
      </c>
      <c r="J61" s="2371">
        <v>26</v>
      </c>
      <c r="K61" s="1981"/>
      <c r="L61" s="2380" t="s">
        <v>316</v>
      </c>
      <c r="M61" s="2371">
        <v>36</v>
      </c>
      <c r="N61" s="1067"/>
      <c r="O61" s="2176" t="s">
        <v>2294</v>
      </c>
      <c r="P61" s="2640" t="s">
        <v>1265</v>
      </c>
      <c r="Q61" s="2173">
        <v>9</v>
      </c>
    </row>
    <row r="62" spans="1:17" s="1474" customFormat="1" ht="13.9" customHeight="1" thickBot="1">
      <c r="A62" s="2596"/>
      <c r="B62" s="2144" t="s">
        <v>1253</v>
      </c>
      <c r="C62" s="2642" t="s">
        <v>326</v>
      </c>
      <c r="D62" s="1716">
        <v>38</v>
      </c>
      <c r="E62" s="2561"/>
      <c r="F62" s="2617" t="s">
        <v>325</v>
      </c>
      <c r="G62" s="268">
        <v>37</v>
      </c>
      <c r="H62" s="1660"/>
      <c r="I62" s="2379" t="s">
        <v>2747</v>
      </c>
      <c r="J62" s="862"/>
      <c r="K62" s="1761">
        <v>20</v>
      </c>
      <c r="L62" s="2379" t="s">
        <v>454</v>
      </c>
      <c r="M62" s="862"/>
      <c r="N62" s="1746">
        <v>29</v>
      </c>
      <c r="O62" s="2135" t="s">
        <v>2293</v>
      </c>
      <c r="P62" s="2136"/>
      <c r="Q62" s="2137"/>
    </row>
    <row r="63" spans="1:17" s="795" customFormat="1" ht="13.9" customHeight="1">
      <c r="A63" s="2590"/>
      <c r="B63" s="2667"/>
      <c r="C63" s="2637" t="s">
        <v>2747</v>
      </c>
      <c r="D63" s="792" t="s">
        <v>978</v>
      </c>
      <c r="E63" s="878">
        <v>10</v>
      </c>
      <c r="F63" s="2380" t="s">
        <v>326</v>
      </c>
      <c r="G63" s="917"/>
      <c r="H63" s="260">
        <v>21</v>
      </c>
      <c r="I63" s="2380" t="s">
        <v>326</v>
      </c>
      <c r="J63" s="2371">
        <v>34</v>
      </c>
      <c r="K63" s="1981" t="s">
        <v>978</v>
      </c>
      <c r="L63" s="2616" t="s">
        <v>325</v>
      </c>
      <c r="M63" s="2371">
        <v>27</v>
      </c>
      <c r="N63" s="1067"/>
      <c r="O63" s="2584">
        <v>14</v>
      </c>
      <c r="P63" s="2380" t="s">
        <v>2792</v>
      </c>
      <c r="Q63" s="2174"/>
    </row>
    <row r="64" spans="1:17" s="1474" customFormat="1" ht="13.9" customHeight="1" thickBot="1">
      <c r="A64" s="2596"/>
      <c r="B64" s="2144" t="s">
        <v>1253</v>
      </c>
      <c r="C64" s="2665" t="s">
        <v>325</v>
      </c>
      <c r="D64" s="268">
        <v>23</v>
      </c>
      <c r="E64" s="2612" t="s">
        <v>978</v>
      </c>
      <c r="F64" s="2379" t="s">
        <v>316</v>
      </c>
      <c r="G64" s="268">
        <v>29</v>
      </c>
      <c r="H64" s="1660"/>
      <c r="I64" s="2379" t="s">
        <v>2792</v>
      </c>
      <c r="J64" s="862" t="s">
        <v>978</v>
      </c>
      <c r="K64" s="1761">
        <v>16</v>
      </c>
      <c r="L64" s="2379" t="s">
        <v>980</v>
      </c>
      <c r="M64" s="862"/>
      <c r="N64" s="1746">
        <v>24</v>
      </c>
      <c r="O64" s="2585" t="s">
        <v>2294</v>
      </c>
      <c r="P64" s="2379" t="s">
        <v>2747</v>
      </c>
      <c r="Q64" s="2132"/>
    </row>
    <row r="65" spans="1:17" s="795" customFormat="1" ht="13.9" customHeight="1" thickBot="1">
      <c r="A65" s="2590"/>
      <c r="B65" s="2667"/>
      <c r="C65" s="2641" t="s">
        <v>980</v>
      </c>
      <c r="D65" s="949"/>
      <c r="E65" s="319">
        <v>34</v>
      </c>
      <c r="F65" s="2380" t="s">
        <v>2792</v>
      </c>
      <c r="G65" s="2371">
        <v>24</v>
      </c>
      <c r="H65" s="1981"/>
      <c r="I65" s="2380" t="s">
        <v>316</v>
      </c>
      <c r="J65" s="917"/>
      <c r="K65" s="260">
        <v>18</v>
      </c>
      <c r="L65" s="2380" t="s">
        <v>2747</v>
      </c>
      <c r="M65" s="917"/>
      <c r="N65" s="263">
        <v>13</v>
      </c>
      <c r="O65" s="2178" t="s">
        <v>2293</v>
      </c>
      <c r="P65" s="2179"/>
      <c r="Q65" s="2180"/>
    </row>
    <row r="66" spans="1:17" s="1474" customFormat="1" ht="13.9" customHeight="1" thickBot="1">
      <c r="A66" s="2596"/>
      <c r="B66" s="2144" t="s">
        <v>1253</v>
      </c>
      <c r="C66" s="2642" t="s">
        <v>2792</v>
      </c>
      <c r="D66" s="1691">
        <v>43</v>
      </c>
      <c r="E66" s="2488"/>
      <c r="F66" s="2379" t="s">
        <v>2747</v>
      </c>
      <c r="G66" s="862"/>
      <c r="H66" s="1761">
        <v>19</v>
      </c>
      <c r="I66" s="2544" t="s">
        <v>980</v>
      </c>
      <c r="J66" s="268">
        <v>20</v>
      </c>
      <c r="K66" s="1660"/>
      <c r="L66" s="2379" t="s">
        <v>326</v>
      </c>
      <c r="M66" s="268">
        <v>16</v>
      </c>
      <c r="N66" s="1676"/>
      <c r="O66" s="2138">
        <v>15</v>
      </c>
      <c r="P66" s="2380" t="s">
        <v>316</v>
      </c>
      <c r="Q66" s="2134">
        <v>18</v>
      </c>
    </row>
    <row r="67" spans="1:17" s="795" customFormat="1" ht="13.9" customHeight="1" thickBot="1">
      <c r="A67" s="2590"/>
      <c r="B67" s="2667"/>
      <c r="C67" s="2637" t="s">
        <v>316</v>
      </c>
      <c r="D67" s="267">
        <v>15</v>
      </c>
      <c r="E67" s="2704"/>
      <c r="F67" s="2380" t="s">
        <v>980</v>
      </c>
      <c r="G67" s="2670"/>
      <c r="H67" s="260">
        <v>20</v>
      </c>
      <c r="I67" s="2664" t="s">
        <v>325</v>
      </c>
      <c r="J67" s="2371">
        <v>27</v>
      </c>
      <c r="K67" s="1981"/>
      <c r="L67" s="2380" t="s">
        <v>1265</v>
      </c>
      <c r="M67" s="2371">
        <v>28</v>
      </c>
      <c r="N67" s="1067"/>
      <c r="O67" s="2587" t="s">
        <v>2294</v>
      </c>
      <c r="P67" s="2544" t="s">
        <v>980</v>
      </c>
      <c r="Q67" s="2173">
        <v>20</v>
      </c>
    </row>
    <row r="68" spans="1:17" s="1474" customFormat="1" ht="13.9" customHeight="1" thickBot="1">
      <c r="A68" s="2596"/>
      <c r="B68" s="2144" t="s">
        <v>1253</v>
      </c>
      <c r="C68" s="2640" t="s">
        <v>1265</v>
      </c>
      <c r="D68" s="2703"/>
      <c r="E68" s="2093">
        <v>9</v>
      </c>
      <c r="F68" s="2379" t="s">
        <v>1265</v>
      </c>
      <c r="G68" s="268">
        <v>23</v>
      </c>
      <c r="H68" s="2671"/>
      <c r="I68" s="2627" t="s">
        <v>1265</v>
      </c>
      <c r="J68" s="862"/>
      <c r="K68" s="269">
        <v>23</v>
      </c>
      <c r="L68" s="2627" t="s">
        <v>2792</v>
      </c>
      <c r="M68" s="862"/>
      <c r="N68" s="2268">
        <v>17</v>
      </c>
      <c r="O68" s="2136" t="s">
        <v>2293</v>
      </c>
      <c r="P68" s="2136"/>
      <c r="Q68" s="2137"/>
    </row>
    <row r="69" spans="1:17" s="2168" customFormat="1" ht="13.9" customHeight="1" thickBot="1">
      <c r="A69" s="2597"/>
      <c r="B69" s="2668"/>
      <c r="C69" s="2633"/>
      <c r="D69" s="2634">
        <f>SUM(D61:D68)</f>
        <v>119</v>
      </c>
      <c r="E69" s="2113">
        <f>SUM(E61:E68)</f>
        <v>67</v>
      </c>
      <c r="F69" s="2618"/>
      <c r="G69" s="2636">
        <f>SUM(G61:G68)</f>
        <v>113</v>
      </c>
      <c r="H69" s="2387">
        <f>SUM(H61:H68)</f>
        <v>77</v>
      </c>
      <c r="I69" s="2618"/>
      <c r="J69" s="2634">
        <f>SUM(J61:J68)</f>
        <v>107</v>
      </c>
      <c r="K69" s="2635">
        <f>SUM(K61:K68)</f>
        <v>77</v>
      </c>
      <c r="L69" s="2633"/>
      <c r="M69" s="2634">
        <f>SUM(M61:M68)</f>
        <v>107</v>
      </c>
      <c r="N69" s="2387">
        <f>SUM(N61:N68)</f>
        <v>83</v>
      </c>
      <c r="O69" s="2181">
        <v>16</v>
      </c>
      <c r="P69" s="2380" t="s">
        <v>2747</v>
      </c>
      <c r="Q69" s="2182">
        <v>13</v>
      </c>
    </row>
    <row r="70" spans="1:17" s="12" customFormat="1" ht="13.9" customHeight="1" thickBot="1">
      <c r="A70" s="2598"/>
      <c r="B70" s="208" t="s">
        <v>978</v>
      </c>
      <c r="O70" s="2139" t="s">
        <v>2294</v>
      </c>
      <c r="P70" s="2379" t="s">
        <v>326</v>
      </c>
      <c r="Q70" s="2113">
        <v>16</v>
      </c>
    </row>
    <row r="71" spans="1:17" s="71" customFormat="1" ht="13.9" customHeight="1" thickBot="1">
      <c r="A71" s="2592"/>
      <c r="B71" s="208" t="s">
        <v>978</v>
      </c>
      <c r="O71" s="1807"/>
      <c r="P71" s="1808"/>
      <c r="Q71" s="1283"/>
    </row>
    <row r="72" spans="1:17" s="71" customFormat="1" ht="13.9" customHeight="1" thickBot="1">
      <c r="A72" s="2592"/>
      <c r="B72" s="2307"/>
      <c r="C72" s="2314"/>
      <c r="D72" s="2315"/>
      <c r="E72" s="2314"/>
      <c r="F72" s="2314"/>
      <c r="G72" s="2314"/>
      <c r="H72" s="2314"/>
      <c r="I72" s="2314"/>
      <c r="J72" s="2314"/>
      <c r="K72" s="2314"/>
      <c r="L72" s="2314"/>
      <c r="M72" s="2314"/>
      <c r="N72" s="2314"/>
      <c r="O72" s="2314"/>
      <c r="P72" s="2314"/>
      <c r="Q72" s="953"/>
    </row>
    <row r="73" spans="1:17" ht="13.9" customHeight="1" thickBot="1">
      <c r="A73" s="2592"/>
      <c r="B73" s="285"/>
      <c r="C73" s="1915" t="s">
        <v>1100</v>
      </c>
      <c r="D73" s="2630" t="s">
        <v>2988</v>
      </c>
      <c r="E73" s="2631"/>
      <c r="F73" s="208"/>
      <c r="G73" s="2649" t="s">
        <v>1100</v>
      </c>
      <c r="H73" s="2383" t="s">
        <v>1730</v>
      </c>
      <c r="I73" s="2382"/>
      <c r="J73" s="2313" t="s">
        <v>1100</v>
      </c>
      <c r="K73" s="2383" t="s">
        <v>1729</v>
      </c>
      <c r="L73" s="2359"/>
    </row>
    <row r="74" spans="1:17" ht="13.9" customHeight="1" thickBot="1">
      <c r="A74" s="2629">
        <v>5</v>
      </c>
      <c r="B74" s="2051"/>
      <c r="C74" s="2622">
        <v>17</v>
      </c>
      <c r="D74" s="2188" t="s">
        <v>0</v>
      </c>
      <c r="E74" s="2189" t="s">
        <v>1</v>
      </c>
      <c r="F74" s="208"/>
      <c r="G74" s="255">
        <v>18</v>
      </c>
      <c r="H74" s="233" t="s">
        <v>0</v>
      </c>
      <c r="I74" s="237" t="s">
        <v>1</v>
      </c>
      <c r="J74" s="255">
        <v>19</v>
      </c>
      <c r="K74" s="233" t="s">
        <v>0</v>
      </c>
      <c r="L74" s="237" t="s">
        <v>1</v>
      </c>
    </row>
    <row r="75" spans="1:17" ht="13.9" customHeight="1">
      <c r="A75" s="2591"/>
      <c r="B75" s="259"/>
      <c r="C75" s="2719" t="s">
        <v>454</v>
      </c>
      <c r="D75" s="2722"/>
      <c r="E75" s="263">
        <v>17</v>
      </c>
      <c r="F75" s="328" t="s">
        <v>2801</v>
      </c>
      <c r="G75" s="2645">
        <v>6</v>
      </c>
      <c r="H75" s="2728" t="s">
        <v>1749</v>
      </c>
      <c r="I75" s="2647">
        <v>10</v>
      </c>
      <c r="J75" s="2730" t="s">
        <v>1265</v>
      </c>
      <c r="K75" s="2731"/>
      <c r="L75" s="2119">
        <v>24</v>
      </c>
      <c r="M75" s="1490"/>
      <c r="N75" s="1490"/>
      <c r="O75" s="1490"/>
      <c r="P75" s="1490"/>
    </row>
    <row r="76" spans="1:17" s="1490" customFormat="1" ht="13.9" customHeight="1" thickBot="1">
      <c r="A76" s="2591"/>
      <c r="B76" s="2144" t="s">
        <v>1253</v>
      </c>
      <c r="C76" s="2720" t="s">
        <v>325</v>
      </c>
      <c r="D76" s="325">
        <v>20</v>
      </c>
      <c r="E76" s="2723"/>
      <c r="F76" s="2707" t="s">
        <v>454</v>
      </c>
      <c r="G76" s="2646">
        <v>3</v>
      </c>
      <c r="H76" s="2727">
        <v>22</v>
      </c>
      <c r="I76" s="2729" t="s">
        <v>978</v>
      </c>
      <c r="J76" s="2265" t="s">
        <v>325</v>
      </c>
      <c r="K76" s="1716">
        <v>27</v>
      </c>
      <c r="L76" s="1714"/>
      <c r="M76"/>
      <c r="N76"/>
      <c r="O76"/>
      <c r="P76"/>
    </row>
    <row r="77" spans="1:17" ht="13.9" customHeight="1">
      <c r="A77" s="2602"/>
      <c r="B77" s="2051"/>
      <c r="C77" s="2719" t="s">
        <v>316</v>
      </c>
      <c r="D77" s="1015"/>
      <c r="E77" s="263">
        <v>10</v>
      </c>
      <c r="F77" s="328" t="s">
        <v>316</v>
      </c>
      <c r="G77" s="259">
        <v>5</v>
      </c>
      <c r="H77" s="2726"/>
      <c r="I77" s="2647" t="s">
        <v>978</v>
      </c>
      <c r="J77" s="2266" t="s">
        <v>454</v>
      </c>
      <c r="K77" s="2293">
        <v>32</v>
      </c>
      <c r="L77" s="2106"/>
    </row>
    <row r="78" spans="1:17" s="1490" customFormat="1" ht="13.9" customHeight="1" thickBot="1">
      <c r="A78" s="2591"/>
      <c r="B78" s="2147" t="s">
        <v>1253</v>
      </c>
      <c r="C78" s="2720" t="s">
        <v>326</v>
      </c>
      <c r="D78" s="325">
        <v>29</v>
      </c>
      <c r="E78" s="1676"/>
      <c r="F78" s="2707" t="s">
        <v>1265</v>
      </c>
      <c r="G78" s="2144">
        <v>4</v>
      </c>
      <c r="H78" s="2648">
        <v>34</v>
      </c>
      <c r="I78" s="2725"/>
      <c r="J78" s="2724" t="s">
        <v>326</v>
      </c>
      <c r="K78" s="1958"/>
      <c r="L78" s="1723">
        <v>28</v>
      </c>
      <c r="M78" s="209"/>
      <c r="N78"/>
      <c r="O78"/>
      <c r="P78"/>
      <c r="Q78"/>
    </row>
    <row r="79" spans="1:17" ht="13.9" customHeight="1" thickBot="1">
      <c r="A79" s="2602"/>
      <c r="B79" s="2051"/>
      <c r="C79" s="2719" t="s">
        <v>2801</v>
      </c>
      <c r="D79" s="1015"/>
      <c r="E79" s="263">
        <v>21</v>
      </c>
      <c r="F79" s="208"/>
      <c r="G79" s="208"/>
      <c r="H79" s="283"/>
      <c r="I79" s="283"/>
      <c r="J79" s="1490"/>
      <c r="K79" s="1490"/>
      <c r="L79" s="2685" t="s">
        <v>1100</v>
      </c>
      <c r="M79" s="1853" t="s">
        <v>2991</v>
      </c>
      <c r="N79" s="1667"/>
      <c r="O79" s="2686"/>
      <c r="P79" s="1280"/>
    </row>
    <row r="80" spans="1:17" s="1490" customFormat="1" ht="13.9" customHeight="1" thickBot="1">
      <c r="A80" s="2591"/>
      <c r="B80" s="2147" t="s">
        <v>1253</v>
      </c>
      <c r="C80" s="2720" t="s">
        <v>1265</v>
      </c>
      <c r="D80" s="325">
        <v>27</v>
      </c>
      <c r="E80" s="1676"/>
      <c r="F80" s="1475"/>
      <c r="G80" s="1475"/>
      <c r="H80" s="1803"/>
      <c r="I80" s="2277"/>
      <c r="J80"/>
      <c r="K80"/>
      <c r="L80" s="1085">
        <v>20</v>
      </c>
      <c r="M80" s="2615" t="s">
        <v>0</v>
      </c>
      <c r="N80" s="2614" t="s">
        <v>1</v>
      </c>
      <c r="O80" s="2708" t="s">
        <v>2788</v>
      </c>
      <c r="P80" s="2709"/>
    </row>
    <row r="81" spans="1:17" ht="13.9" customHeight="1">
      <c r="A81" s="2602"/>
      <c r="B81" s="2051"/>
      <c r="C81" s="2719" t="s">
        <v>980</v>
      </c>
      <c r="D81" s="225" t="s">
        <v>2989</v>
      </c>
      <c r="E81" s="1067"/>
      <c r="F81" s="1801"/>
      <c r="G81" s="1975"/>
      <c r="H81" s="1801"/>
      <c r="I81" s="1801"/>
      <c r="J81" s="1490"/>
      <c r="K81" s="1490"/>
      <c r="L81" s="1167" t="s">
        <v>454</v>
      </c>
      <c r="M81" s="1925">
        <v>30</v>
      </c>
      <c r="N81" s="3051"/>
      <c r="O81" s="2734" t="s">
        <v>983</v>
      </c>
      <c r="P81" s="2613"/>
    </row>
    <row r="82" spans="1:17" s="1490" customFormat="1" ht="13.9" customHeight="1" thickBot="1">
      <c r="A82" s="2591"/>
      <c r="B82" s="2147" t="s">
        <v>1253</v>
      </c>
      <c r="C82" s="2720" t="s">
        <v>2747</v>
      </c>
      <c r="D82" s="2733" t="s">
        <v>978</v>
      </c>
      <c r="E82" s="2732" t="s">
        <v>2996</v>
      </c>
      <c r="J82" s="1473"/>
      <c r="K82" s="1473"/>
      <c r="L82" s="1163" t="s">
        <v>325</v>
      </c>
      <c r="M82" s="3050"/>
      <c r="N82" s="1926">
        <v>10</v>
      </c>
      <c r="O82" s="2357"/>
      <c r="P82" s="2358"/>
    </row>
    <row r="83" spans="1:17" s="1473" customFormat="1" ht="13.9" customHeight="1" thickBot="1">
      <c r="A83" s="2602"/>
      <c r="B83" s="2632"/>
      <c r="C83" s="1806"/>
      <c r="D83" s="2634">
        <f>SUM(D75:D82)</f>
        <v>76</v>
      </c>
      <c r="E83" s="2387">
        <f>SUM(E75:E82)</f>
        <v>48</v>
      </c>
    </row>
    <row r="84" spans="1:17">
      <c r="A84" s="2354"/>
      <c r="B84" s="2354"/>
      <c r="C84" s="2354"/>
      <c r="D84" s="2354"/>
      <c r="E84" s="2354"/>
      <c r="F84" s="2354"/>
      <c r="G84" s="2354"/>
      <c r="H84" s="2354"/>
      <c r="I84" s="2354"/>
      <c r="J84" s="2354"/>
      <c r="K84" s="2354"/>
      <c r="L84" s="2354"/>
      <c r="M84" s="2354"/>
      <c r="N84" s="2354"/>
      <c r="O84" s="2355"/>
      <c r="P84" s="2355"/>
      <c r="Q84" s="209"/>
    </row>
    <row r="85" spans="1:17" ht="16.5" thickBot="1">
      <c r="A85" s="209"/>
      <c r="B85" s="209"/>
      <c r="C85" s="1647"/>
      <c r="D85" s="209"/>
      <c r="E85" s="160"/>
      <c r="F85" s="283"/>
      <c r="G85" s="283"/>
      <c r="H85" s="209"/>
      <c r="I85" s="209"/>
      <c r="J85" s="209"/>
      <c r="K85" s="209"/>
      <c r="L85" s="209"/>
      <c r="M85" s="209"/>
      <c r="N85" s="209"/>
      <c r="P85" s="10"/>
      <c r="Q85" s="209"/>
    </row>
    <row r="86" spans="1:17" ht="29.25" thickBot="1">
      <c r="A86" s="2217" t="s">
        <v>1734</v>
      </c>
      <c r="B86" s="1279"/>
      <c r="C86" s="796"/>
      <c r="D86" s="2026" t="s">
        <v>2455</v>
      </c>
      <c r="E86" s="795"/>
      <c r="F86" s="798"/>
      <c r="G86" s="799"/>
      <c r="H86" s="799">
        <v>13</v>
      </c>
      <c r="I86" s="800" t="s">
        <v>978</v>
      </c>
      <c r="J86" s="801">
        <v>16</v>
      </c>
      <c r="K86" s="795">
        <v>0</v>
      </c>
      <c r="L86" s="827"/>
      <c r="M86" s="828" t="s">
        <v>1705</v>
      </c>
      <c r="N86" s="802"/>
      <c r="O86" s="803"/>
      <c r="P86" s="804" t="s">
        <v>978</v>
      </c>
      <c r="Q86" s="914" t="s">
        <v>1228</v>
      </c>
    </row>
    <row r="87" spans="1:17" ht="28.9" customHeight="1">
      <c r="A87" s="2218" t="s">
        <v>1224</v>
      </c>
      <c r="B87" s="2219">
        <v>47</v>
      </c>
      <c r="C87" s="923" t="s">
        <v>3</v>
      </c>
      <c r="D87" s="924" t="s">
        <v>4</v>
      </c>
      <c r="E87" s="837" t="s">
        <v>2</v>
      </c>
      <c r="F87" s="833" t="s">
        <v>1229</v>
      </c>
      <c r="G87" s="834" t="s">
        <v>1220</v>
      </c>
      <c r="H87" s="835" t="s">
        <v>1700</v>
      </c>
      <c r="I87" s="925" t="s">
        <v>3</v>
      </c>
      <c r="J87" s="836" t="s">
        <v>4</v>
      </c>
      <c r="K87" s="835" t="s">
        <v>1701</v>
      </c>
      <c r="L87" s="831" t="s">
        <v>3</v>
      </c>
      <c r="M87" s="834" t="s">
        <v>4</v>
      </c>
      <c r="N87" s="830" t="s">
        <v>1238</v>
      </c>
      <c r="O87" s="2025" t="s">
        <v>2718</v>
      </c>
      <c r="P87" s="831" t="s">
        <v>1702</v>
      </c>
      <c r="Q87" s="927" t="s">
        <v>1703</v>
      </c>
    </row>
    <row r="88" spans="1:17">
      <c r="A88" s="1306">
        <v>1</v>
      </c>
      <c r="B88" s="1794" t="s">
        <v>326</v>
      </c>
      <c r="C88" s="1699">
        <v>362</v>
      </c>
      <c r="D88" s="1956">
        <v>388</v>
      </c>
      <c r="E88" s="1658">
        <f t="shared" ref="E88:E97" si="5">SUM(C88-D88)</f>
        <v>-26</v>
      </c>
      <c r="F88" s="940" t="s">
        <v>2736</v>
      </c>
      <c r="G88" s="947">
        <v>0.5</v>
      </c>
      <c r="H88" s="840">
        <f>SUM(C88/J86)</f>
        <v>22.625</v>
      </c>
      <c r="I88" s="840">
        <f t="shared" ref="I88:I96" si="6">SUM(C88+E88)+G88</f>
        <v>336.5</v>
      </c>
      <c r="J88" s="840">
        <f>SUM(D88-E88/J86*G88)</f>
        <v>388.8125</v>
      </c>
      <c r="K88" s="1657">
        <f>SUM(D88/J86)</f>
        <v>24.25</v>
      </c>
      <c r="L88" s="842">
        <v>5</v>
      </c>
      <c r="M88" s="842">
        <v>5</v>
      </c>
      <c r="N88" s="843">
        <f>SUM(E88/J86)</f>
        <v>-1.625</v>
      </c>
      <c r="O88" s="3250">
        <f t="shared" ref="O88:O96" si="7">SUM(N88/P88)</f>
        <v>-0.14772727272727273</v>
      </c>
      <c r="P88" s="1985">
        <f t="shared" ref="P88:P96" si="8">SUM(L88+M88+A88)</f>
        <v>11</v>
      </c>
      <c r="Q88" s="1986">
        <v>6</v>
      </c>
    </row>
    <row r="89" spans="1:17">
      <c r="A89" s="1306">
        <v>2</v>
      </c>
      <c r="B89" s="1794" t="s">
        <v>1265</v>
      </c>
      <c r="C89" s="1699">
        <v>351</v>
      </c>
      <c r="D89" s="1956">
        <v>317</v>
      </c>
      <c r="E89" s="1658">
        <f t="shared" si="5"/>
        <v>34</v>
      </c>
      <c r="F89" s="940" t="s">
        <v>1731</v>
      </c>
      <c r="G89" s="947">
        <v>0.53</v>
      </c>
      <c r="H89" s="840">
        <f>SUM(C89/J86)</f>
        <v>21.9375</v>
      </c>
      <c r="I89" s="840">
        <f t="shared" si="6"/>
        <v>385.53</v>
      </c>
      <c r="J89" s="840">
        <f>SUM(D89-E89/J86*G89)</f>
        <v>315.87374999999997</v>
      </c>
      <c r="K89" s="1657">
        <f>SUM(D89/J86)</f>
        <v>19.8125</v>
      </c>
      <c r="L89" s="842">
        <v>6</v>
      </c>
      <c r="M89" s="842">
        <v>4</v>
      </c>
      <c r="N89" s="843">
        <f>SUM(E89/J86)</f>
        <v>2.125</v>
      </c>
      <c r="O89" s="3250">
        <f t="shared" si="7"/>
        <v>0.17708333333333334</v>
      </c>
      <c r="P89" s="1985">
        <f t="shared" si="8"/>
        <v>12</v>
      </c>
      <c r="Q89" s="1987">
        <v>5</v>
      </c>
    </row>
    <row r="90" spans="1:17">
      <c r="A90" s="1306">
        <v>3</v>
      </c>
      <c r="B90" s="1794" t="s">
        <v>325</v>
      </c>
      <c r="C90" s="1699">
        <v>427</v>
      </c>
      <c r="D90" s="1956">
        <v>307</v>
      </c>
      <c r="E90" s="1658">
        <f t="shared" si="5"/>
        <v>120</v>
      </c>
      <c r="F90" s="940" t="s">
        <v>1732</v>
      </c>
      <c r="G90" s="947">
        <v>0.75</v>
      </c>
      <c r="H90" s="840">
        <f>SUM(C90/J86)</f>
        <v>26.6875</v>
      </c>
      <c r="I90" s="840">
        <f t="shared" si="6"/>
        <v>547.75</v>
      </c>
      <c r="J90" s="840">
        <f>SUM(D90-E90/J86*G90)</f>
        <v>301.375</v>
      </c>
      <c r="K90" s="1657">
        <f>SUM(D90/J86)</f>
        <v>19.1875</v>
      </c>
      <c r="L90" s="842">
        <v>2</v>
      </c>
      <c r="M90" s="842">
        <v>2</v>
      </c>
      <c r="N90" s="843">
        <f>SUM(E90/J86)</f>
        <v>7.5</v>
      </c>
      <c r="O90" s="3250">
        <f t="shared" si="7"/>
        <v>1.0714285714285714</v>
      </c>
      <c r="P90" s="1985">
        <f t="shared" si="8"/>
        <v>7</v>
      </c>
      <c r="Q90" s="1986">
        <v>2</v>
      </c>
    </row>
    <row r="91" spans="1:17">
      <c r="A91" s="1306">
        <v>4</v>
      </c>
      <c r="B91" s="1794" t="s">
        <v>330</v>
      </c>
      <c r="C91" s="1044">
        <v>440</v>
      </c>
      <c r="D91" s="1956">
        <v>279</v>
      </c>
      <c r="E91" s="1658">
        <f t="shared" si="5"/>
        <v>161</v>
      </c>
      <c r="F91" s="940" t="s">
        <v>2441</v>
      </c>
      <c r="G91" s="947">
        <v>0.69</v>
      </c>
      <c r="H91" s="1043">
        <f>SUM(C91/J86)</f>
        <v>27.5</v>
      </c>
      <c r="I91" s="840">
        <f t="shared" si="6"/>
        <v>601.69000000000005</v>
      </c>
      <c r="J91" s="840">
        <f>SUM(D91-E91/J86*G91)</f>
        <v>272.05687499999999</v>
      </c>
      <c r="K91" s="2541">
        <f>SUM(D91/J86)</f>
        <v>17.4375</v>
      </c>
      <c r="L91" s="842">
        <v>1</v>
      </c>
      <c r="M91" s="842">
        <v>1</v>
      </c>
      <c r="N91" s="843">
        <f>SUM(E91/J86)</f>
        <v>10.0625</v>
      </c>
      <c r="O91" s="3250">
        <f t="shared" si="7"/>
        <v>1.6770833333333333</v>
      </c>
      <c r="P91" s="1985">
        <f t="shared" si="8"/>
        <v>6</v>
      </c>
      <c r="Q91" s="1986">
        <v>1</v>
      </c>
    </row>
    <row r="92" spans="1:17">
      <c r="A92" s="1306">
        <v>5</v>
      </c>
      <c r="B92" s="1794" t="s">
        <v>316</v>
      </c>
      <c r="C92" s="1699">
        <v>393</v>
      </c>
      <c r="D92" s="1956">
        <v>310</v>
      </c>
      <c r="E92" s="1658">
        <f t="shared" si="5"/>
        <v>83</v>
      </c>
      <c r="F92" s="940" t="s">
        <v>2738</v>
      </c>
      <c r="G92" s="947">
        <v>0.63</v>
      </c>
      <c r="H92" s="840">
        <f>SUM(C92/J86)</f>
        <v>24.5625</v>
      </c>
      <c r="I92" s="840">
        <f t="shared" si="6"/>
        <v>476.63</v>
      </c>
      <c r="J92" s="840">
        <f>SUM(D92-E92/J86*G92)</f>
        <v>306.731875</v>
      </c>
      <c r="K92" s="1657">
        <f>SUM(D92/J86)</f>
        <v>19.375</v>
      </c>
      <c r="L92" s="842">
        <v>4</v>
      </c>
      <c r="M92" s="842">
        <v>3</v>
      </c>
      <c r="N92" s="843">
        <f>SUM(E92/J86)</f>
        <v>5.1875</v>
      </c>
      <c r="O92" s="3250">
        <f t="shared" si="7"/>
        <v>0.43229166666666669</v>
      </c>
      <c r="P92" s="1985">
        <f t="shared" si="8"/>
        <v>12</v>
      </c>
      <c r="Q92" s="1986">
        <v>3</v>
      </c>
    </row>
    <row r="93" spans="1:17">
      <c r="A93" s="1306">
        <v>6</v>
      </c>
      <c r="B93" s="1794" t="s">
        <v>454</v>
      </c>
      <c r="C93" s="1699">
        <v>395</v>
      </c>
      <c r="D93" s="1956">
        <v>398</v>
      </c>
      <c r="E93" s="1658">
        <f t="shared" si="5"/>
        <v>-3</v>
      </c>
      <c r="F93" s="940" t="s">
        <v>1731</v>
      </c>
      <c r="G93" s="947">
        <v>0.53</v>
      </c>
      <c r="H93" s="840">
        <f>SUM(C93/J86)</f>
        <v>24.6875</v>
      </c>
      <c r="I93" s="840">
        <f t="shared" si="6"/>
        <v>392.53</v>
      </c>
      <c r="J93" s="840">
        <f>SUM(D93-E93/J86*G93)</f>
        <v>398.09937500000001</v>
      </c>
      <c r="K93" s="1657">
        <f>SUM(D93/J86)</f>
        <v>24.875</v>
      </c>
      <c r="L93" s="842">
        <v>3</v>
      </c>
      <c r="M93" s="842">
        <v>6</v>
      </c>
      <c r="N93" s="843">
        <f>SUM(E93/J86)</f>
        <v>-0.1875</v>
      </c>
      <c r="O93" s="3250">
        <f t="shared" si="7"/>
        <v>-1.2500000000000001E-2</v>
      </c>
      <c r="P93" s="1985">
        <f t="shared" si="8"/>
        <v>15</v>
      </c>
      <c r="Q93" s="1986">
        <v>4</v>
      </c>
    </row>
    <row r="94" spans="1:17">
      <c r="A94" s="1306">
        <v>7</v>
      </c>
      <c r="B94" s="1794" t="s">
        <v>980</v>
      </c>
      <c r="C94" s="1699">
        <v>330</v>
      </c>
      <c r="D94" s="1956">
        <v>414</v>
      </c>
      <c r="E94" s="1658">
        <f t="shared" si="5"/>
        <v>-84</v>
      </c>
      <c r="F94" s="940" t="s">
        <v>2737</v>
      </c>
      <c r="G94" s="947">
        <v>0.44</v>
      </c>
      <c r="H94" s="840">
        <f>SUM(C94/J86)</f>
        <v>20.625</v>
      </c>
      <c r="I94" s="840">
        <f t="shared" si="6"/>
        <v>246.44</v>
      </c>
      <c r="J94" s="840">
        <f>SUM(D94-E94/J86*G94)</f>
        <v>416.31</v>
      </c>
      <c r="K94" s="1657">
        <f>SUM(D94/J86)</f>
        <v>25.875</v>
      </c>
      <c r="L94" s="842">
        <v>8</v>
      </c>
      <c r="M94" s="842">
        <v>7</v>
      </c>
      <c r="N94" s="843">
        <f>SUM(E94/J86)</f>
        <v>-5.25</v>
      </c>
      <c r="O94" s="3250">
        <f t="shared" si="7"/>
        <v>-0.23863636363636365</v>
      </c>
      <c r="P94" s="1985">
        <f t="shared" si="8"/>
        <v>22</v>
      </c>
      <c r="Q94" s="1986">
        <v>7</v>
      </c>
    </row>
    <row r="95" spans="1:17">
      <c r="A95" s="1306">
        <v>8</v>
      </c>
      <c r="B95" s="1988" t="s">
        <v>1777</v>
      </c>
      <c r="C95" s="1699">
        <v>333</v>
      </c>
      <c r="D95" s="1956">
        <v>481</v>
      </c>
      <c r="E95" s="1658">
        <f t="shared" si="5"/>
        <v>-148</v>
      </c>
      <c r="F95" s="940" t="s">
        <v>2449</v>
      </c>
      <c r="G95" s="947">
        <v>0.19</v>
      </c>
      <c r="H95" s="2076">
        <v>22</v>
      </c>
      <c r="I95" s="840">
        <f t="shared" si="6"/>
        <v>185.19</v>
      </c>
      <c r="J95" s="2076">
        <f>SUM(D95-E95/J86*G95)</f>
        <v>482.75749999999999</v>
      </c>
      <c r="K95" s="2077">
        <f>SUM(D95/J86)</f>
        <v>30.0625</v>
      </c>
      <c r="L95" s="842">
        <v>7</v>
      </c>
      <c r="M95" s="842">
        <v>9</v>
      </c>
      <c r="N95" s="843">
        <f>SUM(E95/J86)</f>
        <v>-9.25</v>
      </c>
      <c r="O95" s="3250">
        <f t="shared" si="7"/>
        <v>-0.38541666666666669</v>
      </c>
      <c r="P95" s="1985">
        <f t="shared" si="8"/>
        <v>24</v>
      </c>
      <c r="Q95" s="1989">
        <v>8</v>
      </c>
    </row>
    <row r="96" spans="1:17" ht="16.5" thickBot="1">
      <c r="A96" s="1306">
        <v>9</v>
      </c>
      <c r="B96" s="1794" t="s">
        <v>1098</v>
      </c>
      <c r="C96" s="1699">
        <v>271</v>
      </c>
      <c r="D96" s="1956">
        <v>408</v>
      </c>
      <c r="E96" s="1658">
        <f t="shared" si="5"/>
        <v>-137</v>
      </c>
      <c r="F96" s="940" t="s">
        <v>2449</v>
      </c>
      <c r="G96" s="947">
        <v>0.19</v>
      </c>
      <c r="H96" s="840">
        <f>SUM(C96/J86)</f>
        <v>16.9375</v>
      </c>
      <c r="I96" s="840">
        <f t="shared" si="6"/>
        <v>134.19</v>
      </c>
      <c r="J96" s="840">
        <f>SUM(D96-E96/J86*G96)</f>
        <v>409.62687499999998</v>
      </c>
      <c r="K96" s="1657">
        <f>SUM(D96/J86)</f>
        <v>25.5</v>
      </c>
      <c r="L96" s="842">
        <v>9</v>
      </c>
      <c r="M96" s="842">
        <v>8</v>
      </c>
      <c r="N96" s="843">
        <f>SUM(E96/J86)</f>
        <v>-8.5625</v>
      </c>
      <c r="O96" s="3250">
        <f t="shared" si="7"/>
        <v>-0.32932692307692307</v>
      </c>
      <c r="P96" s="1985">
        <f t="shared" si="8"/>
        <v>26</v>
      </c>
      <c r="Q96" s="1986">
        <v>9</v>
      </c>
    </row>
    <row r="97" spans="1:17" ht="16.5" thickBot="1">
      <c r="A97" s="168"/>
      <c r="B97" s="2060"/>
      <c r="C97" s="2061">
        <f>SUM(C88:C96)</f>
        <v>3302</v>
      </c>
      <c r="D97" s="2062">
        <f>SUM(D88:D96)</f>
        <v>3302</v>
      </c>
      <c r="E97" s="1658">
        <f t="shared" si="5"/>
        <v>0</v>
      </c>
      <c r="F97" s="2063">
        <f>SUM(H97/7)</f>
        <v>29.482142857142858</v>
      </c>
      <c r="G97" s="2074" t="s">
        <v>978</v>
      </c>
      <c r="H97" s="2090">
        <f>SUM(C97/J86)</f>
        <v>206.375</v>
      </c>
      <c r="I97" s="2531">
        <f>SUM(I88:I96)</f>
        <v>3306.4500000000003</v>
      </c>
      <c r="J97" s="2531">
        <f>SUM(J88:J96)</f>
        <v>3291.6437500000002</v>
      </c>
      <c r="K97" s="2078">
        <f>SUM(K90:K96)</f>
        <v>162.3125</v>
      </c>
      <c r="L97" s="1990"/>
      <c r="M97" s="1991"/>
      <c r="N97" s="936"/>
      <c r="O97" s="937"/>
      <c r="P97" s="1992"/>
      <c r="Q97" s="1993"/>
    </row>
    <row r="98" spans="1:17" ht="16.5" thickBot="1">
      <c r="A98" s="168"/>
      <c r="B98" s="2064" t="s">
        <v>978</v>
      </c>
      <c r="C98" s="2065" t="s">
        <v>978</v>
      </c>
      <c r="D98" s="2065">
        <v>73</v>
      </c>
      <c r="E98" s="2066" t="s">
        <v>978</v>
      </c>
      <c r="F98" s="2065"/>
      <c r="G98" s="2075" t="s">
        <v>978</v>
      </c>
      <c r="H98" s="2091">
        <f>SUM(H97/9)</f>
        <v>22.930555555555557</v>
      </c>
      <c r="I98" s="2522">
        <f>SUM(I97/J86)</f>
        <v>206.65312500000002</v>
      </c>
      <c r="J98" s="1605">
        <f>SUM(J97/J86)</f>
        <v>205.72773437500001</v>
      </c>
      <c r="K98" s="1663">
        <f>SUM(K97/9)</f>
        <v>18.034722222222221</v>
      </c>
      <c r="L98" s="1983"/>
      <c r="M98" s="1983"/>
      <c r="N98" s="1982"/>
      <c r="O98" s="1983"/>
      <c r="P98" s="1994"/>
      <c r="Q98" s="1995"/>
    </row>
    <row r="99" spans="1:17" ht="47.25" thickBot="1">
      <c r="A99" s="168"/>
      <c r="B99" s="1216" t="s">
        <v>2456</v>
      </c>
      <c r="C99" s="1211"/>
      <c r="D99" s="1211"/>
      <c r="E99" s="1212"/>
      <c r="F99" s="1211"/>
      <c r="G99" s="1211"/>
      <c r="H99" s="1212"/>
      <c r="I99" s="1211"/>
      <c r="J99" s="1211"/>
      <c r="K99" s="1211"/>
      <c r="L99" s="1212"/>
      <c r="M99" s="1212"/>
      <c r="N99" s="1212"/>
      <c r="O99" s="1212"/>
      <c r="P99" s="1217"/>
      <c r="Q99" s="1214"/>
    </row>
    <row r="100" spans="1:17" ht="29.25" thickBot="1">
      <c r="A100" s="2143" t="s">
        <v>978</v>
      </c>
      <c r="B100" s="1307" t="s">
        <v>2569</v>
      </c>
      <c r="C100" s="1215"/>
      <c r="D100" s="1215"/>
      <c r="E100" s="1505" t="s">
        <v>2295</v>
      </c>
      <c r="F100" s="1506"/>
      <c r="G100" s="1507"/>
      <c r="H100" s="1501" t="s">
        <v>978</v>
      </c>
      <c r="I100" s="1502" t="s">
        <v>2296</v>
      </c>
      <c r="J100" s="1503"/>
      <c r="K100" s="1503"/>
      <c r="L100" s="1504"/>
      <c r="M100" s="349"/>
      <c r="N100" s="349"/>
      <c r="O100" s="349"/>
      <c r="P100" s="349"/>
      <c r="Q100" s="349"/>
    </row>
    <row r="101" spans="1:17" ht="29.25" thickBot="1">
      <c r="A101" s="71"/>
      <c r="B101" s="1906" t="s">
        <v>1100</v>
      </c>
      <c r="C101" s="1642">
        <v>43723</v>
      </c>
      <c r="D101" s="1907"/>
      <c r="E101" s="1906" t="s">
        <v>1100</v>
      </c>
      <c r="F101" s="1642">
        <v>43730</v>
      </c>
      <c r="G101" s="1907"/>
      <c r="H101" s="1906" t="s">
        <v>1100</v>
      </c>
      <c r="I101" s="1642">
        <v>43737</v>
      </c>
      <c r="J101" s="1907"/>
      <c r="K101" s="1906" t="s">
        <v>1100</v>
      </c>
      <c r="L101" s="1642">
        <v>43744</v>
      </c>
      <c r="M101" s="1908"/>
      <c r="N101" s="1587" t="s">
        <v>2293</v>
      </c>
      <c r="O101" s="1588"/>
      <c r="P101" s="1589"/>
    </row>
    <row r="102" spans="1:17" ht="19.5" thickBot="1">
      <c r="A102" s="208"/>
      <c r="B102" s="1084">
        <v>1</v>
      </c>
      <c r="C102" s="233" t="s">
        <v>0</v>
      </c>
      <c r="D102" s="234" t="s">
        <v>1</v>
      </c>
      <c r="E102" s="1085">
        <v>2</v>
      </c>
      <c r="F102" s="234" t="s">
        <v>0</v>
      </c>
      <c r="G102" s="234" t="s">
        <v>1</v>
      </c>
      <c r="H102" s="255">
        <v>3</v>
      </c>
      <c r="I102" s="234" t="s">
        <v>0</v>
      </c>
      <c r="J102" s="234" t="s">
        <v>1</v>
      </c>
      <c r="K102" s="255">
        <v>4</v>
      </c>
      <c r="L102" s="233" t="s">
        <v>0</v>
      </c>
      <c r="M102" s="237" t="s">
        <v>1</v>
      </c>
      <c r="N102" s="1590">
        <v>1</v>
      </c>
      <c r="O102" s="1162" t="s">
        <v>325</v>
      </c>
      <c r="P102" s="2033">
        <v>14</v>
      </c>
    </row>
    <row r="103" spans="1:17" ht="16.5" thickBot="1">
      <c r="A103" s="208"/>
      <c r="B103" s="1737" t="s">
        <v>326</v>
      </c>
      <c r="C103" s="1962" t="s">
        <v>978</v>
      </c>
      <c r="D103" s="1972">
        <v>13</v>
      </c>
      <c r="E103" s="1739" t="s">
        <v>454</v>
      </c>
      <c r="F103" s="1976">
        <v>28</v>
      </c>
      <c r="G103" s="788" t="s">
        <v>978</v>
      </c>
      <c r="H103" s="1739" t="s">
        <v>2414</v>
      </c>
      <c r="I103" s="919" t="s">
        <v>978</v>
      </c>
      <c r="J103" s="260">
        <v>19</v>
      </c>
      <c r="K103" s="1739" t="s">
        <v>1777</v>
      </c>
      <c r="L103" s="1984" t="s">
        <v>978</v>
      </c>
      <c r="M103" s="263">
        <v>17</v>
      </c>
      <c r="N103" s="1592" t="s">
        <v>2294</v>
      </c>
      <c r="O103" s="1789" t="s">
        <v>2674</v>
      </c>
      <c r="P103" s="2034">
        <v>12</v>
      </c>
      <c r="Q103" s="160"/>
    </row>
    <row r="104" spans="1:17" ht="16.5" thickBot="1">
      <c r="A104" s="2144" t="s">
        <v>1253</v>
      </c>
      <c r="B104" s="1780" t="s">
        <v>330</v>
      </c>
      <c r="C104" s="1974">
        <v>30</v>
      </c>
      <c r="D104" s="1967" t="s">
        <v>978</v>
      </c>
      <c r="E104" s="1780" t="s">
        <v>1098</v>
      </c>
      <c r="F104" s="958" t="s">
        <v>978</v>
      </c>
      <c r="G104" s="1760">
        <v>17</v>
      </c>
      <c r="H104" s="1796" t="s">
        <v>454</v>
      </c>
      <c r="I104" s="268">
        <v>34</v>
      </c>
      <c r="J104" s="1660" t="s">
        <v>978</v>
      </c>
      <c r="K104" s="1780" t="s">
        <v>330</v>
      </c>
      <c r="L104" s="2030">
        <v>41</v>
      </c>
      <c r="M104" s="1676"/>
      <c r="N104" s="1594" t="s">
        <v>2293</v>
      </c>
      <c r="O104" s="1595"/>
      <c r="P104" s="2035"/>
      <c r="Q104" s="1801"/>
    </row>
    <row r="105" spans="1:17">
      <c r="A105" s="208"/>
      <c r="B105" s="1738" t="s">
        <v>454</v>
      </c>
      <c r="C105" s="919" t="s">
        <v>978</v>
      </c>
      <c r="D105" s="265">
        <v>14</v>
      </c>
      <c r="E105" s="1739" t="s">
        <v>1265</v>
      </c>
      <c r="F105" s="1976">
        <v>20</v>
      </c>
      <c r="G105" s="788"/>
      <c r="H105" s="1739" t="s">
        <v>1265</v>
      </c>
      <c r="I105" s="241">
        <v>26</v>
      </c>
      <c r="J105" s="1981"/>
      <c r="K105" s="1737" t="s">
        <v>1098</v>
      </c>
      <c r="L105" s="1984"/>
      <c r="M105" s="263">
        <v>9</v>
      </c>
      <c r="N105" s="1590">
        <v>2</v>
      </c>
      <c r="O105" s="1168" t="s">
        <v>325</v>
      </c>
      <c r="P105" s="2036">
        <v>21</v>
      </c>
      <c r="Q105" s="160"/>
    </row>
    <row r="106" spans="1:17" ht="16.5" thickBot="1">
      <c r="A106" s="2147" t="s">
        <v>1253</v>
      </c>
      <c r="B106" s="1796" t="s">
        <v>980</v>
      </c>
      <c r="C106" s="1691">
        <v>24</v>
      </c>
      <c r="D106" s="1677" t="s">
        <v>978</v>
      </c>
      <c r="E106" s="1796" t="s">
        <v>316</v>
      </c>
      <c r="F106" s="862"/>
      <c r="G106" s="1761">
        <v>12</v>
      </c>
      <c r="H106" s="1780" t="s">
        <v>1098</v>
      </c>
      <c r="I106" s="862"/>
      <c r="J106" s="1761">
        <v>24</v>
      </c>
      <c r="K106" s="1798" t="s">
        <v>325</v>
      </c>
      <c r="L106" s="325">
        <v>34</v>
      </c>
      <c r="M106" s="1676"/>
      <c r="N106" s="1597" t="s">
        <v>2294</v>
      </c>
      <c r="O106" s="1468" t="s">
        <v>330</v>
      </c>
      <c r="P106" s="2034">
        <v>20</v>
      </c>
      <c r="Q106" s="1802"/>
    </row>
    <row r="107" spans="1:17" ht="16.5" thickBot="1">
      <c r="A107" s="208"/>
      <c r="B107" s="1739" t="s">
        <v>1098</v>
      </c>
      <c r="C107" s="919" t="s">
        <v>978</v>
      </c>
      <c r="D107" s="878">
        <v>13</v>
      </c>
      <c r="E107" s="1739" t="s">
        <v>1777</v>
      </c>
      <c r="F107" s="1606"/>
      <c r="G107" s="292">
        <v>21</v>
      </c>
      <c r="H107" s="1737" t="s">
        <v>330</v>
      </c>
      <c r="I107" s="2029">
        <v>41</v>
      </c>
      <c r="J107" s="1067" t="s">
        <v>978</v>
      </c>
      <c r="K107" s="1739" t="s">
        <v>1265</v>
      </c>
      <c r="L107" s="1984" t="s">
        <v>978</v>
      </c>
      <c r="M107" s="263">
        <v>19</v>
      </c>
      <c r="N107" s="1587" t="s">
        <v>2293</v>
      </c>
      <c r="O107" s="1588"/>
      <c r="P107" s="2035"/>
      <c r="Q107" s="160"/>
    </row>
    <row r="108" spans="1:17" ht="16.5" thickBot="1">
      <c r="A108" s="2144" t="s">
        <v>1253</v>
      </c>
      <c r="B108" s="1796" t="s">
        <v>2414</v>
      </c>
      <c r="C108" s="2027">
        <v>38</v>
      </c>
      <c r="D108" s="1676" t="s">
        <v>978</v>
      </c>
      <c r="E108" s="1780" t="s">
        <v>326</v>
      </c>
      <c r="F108" s="1691">
        <v>33</v>
      </c>
      <c r="G108" s="1677"/>
      <c r="H108" s="1780" t="s">
        <v>980</v>
      </c>
      <c r="I108" s="862" t="s">
        <v>2680</v>
      </c>
      <c r="J108" s="1746">
        <v>17</v>
      </c>
      <c r="K108" s="1796" t="s">
        <v>454</v>
      </c>
      <c r="L108" s="325">
        <v>23</v>
      </c>
      <c r="M108" s="1676"/>
      <c r="N108" s="1600">
        <v>3</v>
      </c>
      <c r="O108" s="1166" t="s">
        <v>2674</v>
      </c>
      <c r="P108" s="2036">
        <v>26</v>
      </c>
      <c r="Q108" s="1801"/>
    </row>
    <row r="109" spans="1:17" ht="16.5" thickBot="1">
      <c r="A109" s="208"/>
      <c r="B109" s="1739" t="s">
        <v>325</v>
      </c>
      <c r="C109" s="1971">
        <v>14</v>
      </c>
      <c r="D109" s="1629" t="s">
        <v>978</v>
      </c>
      <c r="E109" s="1738" t="s">
        <v>325</v>
      </c>
      <c r="F109" s="1976">
        <v>21</v>
      </c>
      <c r="G109" s="788" t="s">
        <v>978</v>
      </c>
      <c r="H109" s="1739" t="s">
        <v>326</v>
      </c>
      <c r="I109" s="919" t="s">
        <v>978</v>
      </c>
      <c r="J109" s="2068">
        <v>14</v>
      </c>
      <c r="K109" s="1739" t="s">
        <v>980</v>
      </c>
      <c r="L109" s="1984" t="s">
        <v>978</v>
      </c>
      <c r="M109" s="263">
        <v>27</v>
      </c>
      <c r="N109" s="1592" t="s">
        <v>2294</v>
      </c>
      <c r="O109" s="1789" t="s">
        <v>1098</v>
      </c>
      <c r="P109" s="2034">
        <v>24</v>
      </c>
      <c r="Q109" s="160"/>
    </row>
    <row r="110" spans="1:17" ht="16.5" thickBot="1">
      <c r="A110" s="2144" t="s">
        <v>1253</v>
      </c>
      <c r="B110" s="1796" t="s">
        <v>1265</v>
      </c>
      <c r="C110" s="1958" t="s">
        <v>978</v>
      </c>
      <c r="D110" s="1960">
        <v>12</v>
      </c>
      <c r="E110" s="1780" t="s">
        <v>330</v>
      </c>
      <c r="F110" s="862" t="s">
        <v>978</v>
      </c>
      <c r="G110" s="1761">
        <v>20</v>
      </c>
      <c r="H110" s="1780" t="s">
        <v>316</v>
      </c>
      <c r="I110" s="2067">
        <v>21</v>
      </c>
      <c r="J110" s="1660" t="s">
        <v>978</v>
      </c>
      <c r="K110" s="1780" t="s">
        <v>316</v>
      </c>
      <c r="L110" s="325">
        <v>28</v>
      </c>
      <c r="M110" s="1676"/>
      <c r="N110" s="1594" t="s">
        <v>2293</v>
      </c>
      <c r="O110" s="1595"/>
      <c r="P110" s="2035"/>
      <c r="Q110" s="1801"/>
    </row>
    <row r="111" spans="1:17">
      <c r="A111" s="1475"/>
      <c r="B111" s="1772" t="s">
        <v>316</v>
      </c>
      <c r="C111" s="1963">
        <v>0</v>
      </c>
      <c r="D111" s="1968"/>
      <c r="E111" s="1772" t="s">
        <v>980</v>
      </c>
      <c r="F111" s="1961">
        <v>0</v>
      </c>
      <c r="G111" s="1966"/>
      <c r="H111" s="1797" t="s">
        <v>325</v>
      </c>
      <c r="I111" s="1961">
        <v>0</v>
      </c>
      <c r="J111" s="878"/>
      <c r="K111" s="1772" t="s">
        <v>326</v>
      </c>
      <c r="L111" s="1961">
        <v>0</v>
      </c>
      <c r="M111" s="878"/>
      <c r="N111" s="1600">
        <v>4</v>
      </c>
      <c r="O111" s="1164" t="s">
        <v>980</v>
      </c>
      <c r="P111" s="2036">
        <v>27</v>
      </c>
      <c r="Q111" s="1804"/>
    </row>
    <row r="112" spans="1:17" ht="16.5" thickBot="1">
      <c r="A112" s="208"/>
      <c r="B112" s="1766" t="s">
        <v>1779</v>
      </c>
      <c r="C112" s="245" t="s">
        <v>978</v>
      </c>
      <c r="D112" s="1973">
        <v>0</v>
      </c>
      <c r="E112" s="1766" t="s">
        <v>1779</v>
      </c>
      <c r="F112" s="1977" t="s">
        <v>978</v>
      </c>
      <c r="G112" s="1978">
        <v>0</v>
      </c>
      <c r="H112" s="1766" t="s">
        <v>1779</v>
      </c>
      <c r="I112" s="1025" t="s">
        <v>978</v>
      </c>
      <c r="J112" s="1965">
        <v>0</v>
      </c>
      <c r="K112" s="1766" t="s">
        <v>1779</v>
      </c>
      <c r="L112" s="245" t="s">
        <v>978</v>
      </c>
      <c r="M112" s="1964">
        <v>0</v>
      </c>
      <c r="N112" s="1592" t="s">
        <v>2294</v>
      </c>
      <c r="O112" s="1471" t="s">
        <v>316</v>
      </c>
      <c r="P112" s="2034">
        <v>28</v>
      </c>
    </row>
    <row r="113" spans="1:17" ht="16.5" thickBot="1">
      <c r="A113" s="208"/>
      <c r="C113" s="1955">
        <f>SUM(C103:C112)</f>
        <v>106</v>
      </c>
      <c r="D113" s="2097">
        <f>SUM(D103:E112)</f>
        <v>52</v>
      </c>
      <c r="F113" s="1979">
        <f>SUM(F103:F112)</f>
        <v>102</v>
      </c>
      <c r="G113" s="1975">
        <f>SUM(G103:H112)</f>
        <v>70</v>
      </c>
      <c r="H113" s="70"/>
      <c r="I113" s="1955">
        <f>SUM(I103:I112)</f>
        <v>122</v>
      </c>
      <c r="J113" s="1652">
        <f>SUM(J103:K112)</f>
        <v>74</v>
      </c>
      <c r="K113" s="70"/>
      <c r="L113" s="1955">
        <f>SUM(L103:L112)</f>
        <v>126</v>
      </c>
      <c r="M113" s="1652">
        <f>SUM(M103:M112)</f>
        <v>72</v>
      </c>
      <c r="N113" s="1434"/>
      <c r="O113" s="1279"/>
      <c r="P113" s="2037"/>
    </row>
    <row r="114" spans="1:17" ht="29.25" thickBot="1">
      <c r="A114" s="12"/>
      <c r="B114" s="1102" t="s">
        <v>1100</v>
      </c>
      <c r="C114" s="1894">
        <v>43751</v>
      </c>
      <c r="D114" s="1895"/>
      <c r="E114" s="1896" t="s">
        <v>1100</v>
      </c>
      <c r="F114" s="1894">
        <v>43758</v>
      </c>
      <c r="G114" s="1895"/>
      <c r="H114" s="1897" t="s">
        <v>1100</v>
      </c>
      <c r="I114" s="1894">
        <v>43400</v>
      </c>
      <c r="J114" s="1895"/>
      <c r="K114" s="1896" t="s">
        <v>1100</v>
      </c>
      <c r="L114" s="1898">
        <v>43767</v>
      </c>
      <c r="M114" s="1899"/>
      <c r="N114" s="1465" t="s">
        <v>2293</v>
      </c>
      <c r="O114" s="1466"/>
      <c r="P114" s="2038"/>
      <c r="Q114" s="171"/>
    </row>
    <row r="115" spans="1:17" ht="19.5" thickBot="1">
      <c r="A115" s="2145" t="s">
        <v>978</v>
      </c>
      <c r="B115" s="1085">
        <v>5</v>
      </c>
      <c r="C115" s="234" t="s">
        <v>0</v>
      </c>
      <c r="D115" s="234" t="s">
        <v>1</v>
      </c>
      <c r="E115" s="1088">
        <v>6</v>
      </c>
      <c r="F115" s="234" t="s">
        <v>0</v>
      </c>
      <c r="G115" s="234" t="s">
        <v>1</v>
      </c>
      <c r="H115" s="1088">
        <v>7</v>
      </c>
      <c r="I115" s="234" t="s">
        <v>0</v>
      </c>
      <c r="J115" s="234" t="s">
        <v>1</v>
      </c>
      <c r="K115" s="1742">
        <v>8</v>
      </c>
      <c r="L115" s="233" t="s">
        <v>0</v>
      </c>
      <c r="M115" s="237" t="s">
        <v>1</v>
      </c>
      <c r="N115" s="120">
        <v>5</v>
      </c>
      <c r="O115" s="1162" t="s">
        <v>454</v>
      </c>
      <c r="P115" s="2039">
        <v>23</v>
      </c>
    </row>
    <row r="116" spans="1:17" ht="16.5" thickBot="1">
      <c r="A116" s="208"/>
      <c r="B116" s="1792" t="s">
        <v>316</v>
      </c>
      <c r="C116" s="1984"/>
      <c r="D116" s="263">
        <v>13</v>
      </c>
      <c r="E116" s="1793" t="s">
        <v>326</v>
      </c>
      <c r="F116" s="1984"/>
      <c r="G116" s="263">
        <v>14</v>
      </c>
      <c r="H116" s="1793" t="s">
        <v>454</v>
      </c>
      <c r="I116" s="1984"/>
      <c r="J116" s="260">
        <v>26</v>
      </c>
      <c r="K116" s="1739" t="s">
        <v>326</v>
      </c>
      <c r="L116" s="919"/>
      <c r="M116" s="263">
        <v>19</v>
      </c>
      <c r="N116" s="66" t="s">
        <v>2294</v>
      </c>
      <c r="O116" s="1789" t="s">
        <v>325</v>
      </c>
      <c r="P116" s="2040">
        <v>16</v>
      </c>
      <c r="Q116" s="11"/>
    </row>
    <row r="117" spans="1:17" ht="16.5" thickBot="1">
      <c r="A117" s="2147" t="s">
        <v>1253</v>
      </c>
      <c r="B117" s="1530" t="s">
        <v>2414</v>
      </c>
      <c r="C117" s="325">
        <v>24</v>
      </c>
      <c r="D117" s="1676"/>
      <c r="E117" s="1779" t="s">
        <v>1098</v>
      </c>
      <c r="F117" s="325">
        <v>33</v>
      </c>
      <c r="G117" s="1676"/>
      <c r="H117" s="1781" t="s">
        <v>326</v>
      </c>
      <c r="I117" s="325">
        <v>33</v>
      </c>
      <c r="J117" s="1660"/>
      <c r="K117" s="1780" t="s">
        <v>325</v>
      </c>
      <c r="L117" s="268">
        <v>29</v>
      </c>
      <c r="M117" s="1676"/>
      <c r="N117" s="1483" t="s">
        <v>2293</v>
      </c>
      <c r="O117" s="1483"/>
      <c r="P117" s="2038"/>
      <c r="Q117" s="1472"/>
    </row>
    <row r="118" spans="1:17">
      <c r="A118" s="208"/>
      <c r="B118" s="1526" t="s">
        <v>325</v>
      </c>
      <c r="C118" s="1961">
        <v>23</v>
      </c>
      <c r="D118" s="1067"/>
      <c r="E118" s="1790" t="s">
        <v>316</v>
      </c>
      <c r="F118" s="1999">
        <v>31</v>
      </c>
      <c r="G118" s="2007"/>
      <c r="H118" s="2009" t="s">
        <v>316</v>
      </c>
      <c r="I118" s="2012"/>
      <c r="J118" s="2011">
        <v>33</v>
      </c>
      <c r="K118" s="1740" t="s">
        <v>330</v>
      </c>
      <c r="L118" s="2028">
        <v>45</v>
      </c>
      <c r="M118" s="2022"/>
      <c r="N118" s="64">
        <v>6</v>
      </c>
      <c r="O118" s="1162" t="s">
        <v>325</v>
      </c>
      <c r="P118" s="2039">
        <v>24</v>
      </c>
      <c r="Q118" s="11"/>
    </row>
    <row r="119" spans="1:17" ht="16.5" thickBot="1">
      <c r="A119" s="2147" t="s">
        <v>1253</v>
      </c>
      <c r="B119" s="1537" t="s">
        <v>454</v>
      </c>
      <c r="C119" s="1996"/>
      <c r="D119" s="1748">
        <v>16</v>
      </c>
      <c r="E119" s="1781" t="s">
        <v>454</v>
      </c>
      <c r="F119" s="1996"/>
      <c r="G119" s="1760">
        <v>16</v>
      </c>
      <c r="H119" s="2010" t="s">
        <v>330</v>
      </c>
      <c r="I119" s="2031">
        <v>36</v>
      </c>
      <c r="J119" s="1677"/>
      <c r="K119" s="1780" t="s">
        <v>454</v>
      </c>
      <c r="L119" s="958"/>
      <c r="M119" s="2023">
        <v>21</v>
      </c>
      <c r="N119" s="1478" t="s">
        <v>2294</v>
      </c>
      <c r="O119" s="1468" t="s">
        <v>980</v>
      </c>
      <c r="P119" s="2040">
        <v>21</v>
      </c>
      <c r="Q119" s="1472"/>
    </row>
    <row r="120" spans="1:17" ht="16.5" thickBot="1">
      <c r="A120" s="208"/>
      <c r="B120" s="1526" t="s">
        <v>330</v>
      </c>
      <c r="C120" s="1984"/>
      <c r="D120" s="263">
        <v>20</v>
      </c>
      <c r="E120" s="1790" t="s">
        <v>2414</v>
      </c>
      <c r="F120" s="1984"/>
      <c r="G120" s="263">
        <v>13</v>
      </c>
      <c r="H120" s="2008" t="s">
        <v>1098</v>
      </c>
      <c r="I120" s="1984"/>
      <c r="J120" s="260">
        <v>6</v>
      </c>
      <c r="K120" s="1740" t="s">
        <v>980</v>
      </c>
      <c r="L120" s="919"/>
      <c r="M120" s="263">
        <v>10</v>
      </c>
      <c r="N120" s="1466" t="s">
        <v>2293</v>
      </c>
      <c r="O120" s="1466"/>
      <c r="P120" s="2038"/>
      <c r="Q120" s="11"/>
    </row>
    <row r="121" spans="1:17" ht="16.5" thickBot="1">
      <c r="A121" s="2147" t="s">
        <v>1253</v>
      </c>
      <c r="B121" s="1537" t="s">
        <v>1265</v>
      </c>
      <c r="C121" s="325">
        <v>24</v>
      </c>
      <c r="D121" s="1676"/>
      <c r="E121" s="1779" t="s">
        <v>1265</v>
      </c>
      <c r="F121" s="325">
        <v>30</v>
      </c>
      <c r="G121" s="1676"/>
      <c r="H121" s="1779" t="s">
        <v>980</v>
      </c>
      <c r="I121" s="325">
        <v>24</v>
      </c>
      <c r="J121" s="1660"/>
      <c r="K121" s="1780" t="s">
        <v>1265</v>
      </c>
      <c r="L121" s="268">
        <v>31</v>
      </c>
      <c r="M121" s="1676"/>
      <c r="N121" s="1741">
        <v>7</v>
      </c>
      <c r="O121" s="1162" t="s">
        <v>330</v>
      </c>
      <c r="P121" s="2039">
        <v>36</v>
      </c>
      <c r="Q121" s="1472"/>
    </row>
    <row r="122" spans="1:17" ht="16.5" thickBot="1">
      <c r="A122" s="208"/>
      <c r="B122" s="1526" t="s">
        <v>980</v>
      </c>
      <c r="C122" s="1984"/>
      <c r="D122" s="263">
        <v>17</v>
      </c>
      <c r="E122" s="1790" t="s">
        <v>325</v>
      </c>
      <c r="F122" s="1984"/>
      <c r="G122" s="263">
        <v>21</v>
      </c>
      <c r="H122" s="1790" t="s">
        <v>325</v>
      </c>
      <c r="I122" s="225">
        <v>33</v>
      </c>
      <c r="J122" s="1981"/>
      <c r="K122" s="1740" t="s">
        <v>316</v>
      </c>
      <c r="L122" s="241">
        <v>27</v>
      </c>
      <c r="M122" s="1067"/>
      <c r="N122" s="66" t="s">
        <v>2294</v>
      </c>
      <c r="O122" s="1791" t="s">
        <v>316</v>
      </c>
      <c r="P122" s="2040">
        <v>33</v>
      </c>
      <c r="Q122" s="11"/>
    </row>
    <row r="123" spans="1:17" ht="16.5" thickBot="1">
      <c r="A123" s="2147" t="s">
        <v>1253</v>
      </c>
      <c r="B123" s="1537" t="s">
        <v>326</v>
      </c>
      <c r="C123" s="325">
        <v>26</v>
      </c>
      <c r="D123" s="1676"/>
      <c r="E123" s="1779" t="s">
        <v>980</v>
      </c>
      <c r="F123" s="325">
        <v>24</v>
      </c>
      <c r="G123" s="1676"/>
      <c r="H123" s="1779" t="s">
        <v>2414</v>
      </c>
      <c r="I123" s="1604"/>
      <c r="J123" s="1761">
        <v>14</v>
      </c>
      <c r="K123" s="1780" t="s">
        <v>1098</v>
      </c>
      <c r="L123" s="862"/>
      <c r="M123" s="1746">
        <v>19</v>
      </c>
      <c r="N123" s="1483" t="s">
        <v>2293</v>
      </c>
      <c r="O123" s="1483"/>
      <c r="P123" s="2041"/>
      <c r="Q123" s="1472"/>
    </row>
    <row r="124" spans="1:17">
      <c r="A124" s="1475"/>
      <c r="B124" s="1770" t="s">
        <v>1098</v>
      </c>
      <c r="C124" s="1961">
        <v>0</v>
      </c>
      <c r="D124" s="1629"/>
      <c r="E124" s="1771" t="s">
        <v>330</v>
      </c>
      <c r="F124" s="1961">
        <v>0</v>
      </c>
      <c r="G124" s="1629"/>
      <c r="H124" s="1771" t="s">
        <v>1265</v>
      </c>
      <c r="I124" s="1961">
        <v>0</v>
      </c>
      <c r="J124" s="788"/>
      <c r="K124" s="1772" t="s">
        <v>2414</v>
      </c>
      <c r="L124" s="1976">
        <v>0</v>
      </c>
      <c r="M124" s="1629"/>
      <c r="N124" s="1741">
        <v>8</v>
      </c>
      <c r="O124" s="1792" t="s">
        <v>326</v>
      </c>
      <c r="P124" s="2042">
        <v>19</v>
      </c>
      <c r="Q124" s="1472"/>
    </row>
    <row r="125" spans="1:17" ht="16.5" thickBot="1">
      <c r="A125" s="208"/>
      <c r="B125" s="1765" t="s">
        <v>1779</v>
      </c>
      <c r="C125" s="2517" t="s">
        <v>978</v>
      </c>
      <c r="D125" s="1969">
        <v>0</v>
      </c>
      <c r="E125" s="1773" t="s">
        <v>1779</v>
      </c>
      <c r="F125" s="2514" t="s">
        <v>978</v>
      </c>
      <c r="G125" s="1970">
        <v>0</v>
      </c>
      <c r="H125" s="1773" t="s">
        <v>1779</v>
      </c>
      <c r="I125" s="2516"/>
      <c r="J125" s="2000">
        <v>0</v>
      </c>
      <c r="K125" s="1766" t="s">
        <v>1779</v>
      </c>
      <c r="L125" s="2515" t="s">
        <v>978</v>
      </c>
      <c r="M125" s="1969">
        <v>0</v>
      </c>
      <c r="N125" s="66" t="s">
        <v>2294</v>
      </c>
      <c r="O125" s="1537" t="s">
        <v>325</v>
      </c>
      <c r="P125" s="2043">
        <v>29</v>
      </c>
    </row>
    <row r="126" spans="1:17" ht="16.5" thickBot="1">
      <c r="A126" s="208"/>
      <c r="B126" s="170"/>
      <c r="C126" s="208">
        <f>SUM(C116:C125)</f>
        <v>97</v>
      </c>
      <c r="D126" s="1652">
        <f>SUM(D116:D125)</f>
        <v>66</v>
      </c>
      <c r="E126" s="10"/>
      <c r="F126" s="208">
        <f>SUM(F116:F125)</f>
        <v>118</v>
      </c>
      <c r="G126" s="1652">
        <f>SUM(G116:G125)</f>
        <v>64</v>
      </c>
      <c r="H126" s="10"/>
      <c r="I126" s="208">
        <f>SUM(I116:I125)</f>
        <v>126</v>
      </c>
      <c r="J126" s="1652">
        <f>SUM(J116:K125)</f>
        <v>79</v>
      </c>
      <c r="K126" s="10"/>
      <c r="L126" s="208">
        <f>SUM(L116:L125)</f>
        <v>132</v>
      </c>
      <c r="M126" s="1652">
        <f>SUM(M116:M125)</f>
        <v>69</v>
      </c>
      <c r="N126" s="1997"/>
      <c r="O126" s="1998"/>
      <c r="P126" s="2044"/>
      <c r="Q126" s="10"/>
    </row>
    <row r="127" spans="1:17" ht="29.25" thickBot="1">
      <c r="A127" s="2145" t="s">
        <v>978</v>
      </c>
      <c r="B127" s="1900" t="s">
        <v>1100</v>
      </c>
      <c r="C127" s="1901">
        <v>43772</v>
      </c>
      <c r="D127" s="1902"/>
      <c r="E127" s="1903" t="s">
        <v>1100</v>
      </c>
      <c r="F127" s="1909">
        <v>43414</v>
      </c>
      <c r="G127" s="1904"/>
      <c r="H127" s="1903" t="s">
        <v>1100</v>
      </c>
      <c r="I127" s="1901">
        <v>43421</v>
      </c>
      <c r="J127" s="1904"/>
      <c r="K127" s="1903" t="s">
        <v>1100</v>
      </c>
      <c r="L127" s="1905">
        <v>43428</v>
      </c>
      <c r="M127" s="1902"/>
      <c r="N127" s="1442" t="s">
        <v>2293</v>
      </c>
      <c r="O127" s="1443"/>
      <c r="P127" s="2045"/>
    </row>
    <row r="128" spans="1:17" ht="29.25" thickBot="1">
      <c r="A128" s="1870"/>
      <c r="B128" s="2006">
        <v>9.1300000000000008</v>
      </c>
      <c r="C128" s="1093" t="s">
        <v>0</v>
      </c>
      <c r="D128" s="1093" t="s">
        <v>1</v>
      </c>
      <c r="E128" s="2001">
        <v>10.199999999999999</v>
      </c>
      <c r="F128" s="1093" t="s">
        <v>0</v>
      </c>
      <c r="G128" s="1093" t="s">
        <v>1</v>
      </c>
      <c r="H128" s="2005">
        <v>11.7</v>
      </c>
      <c r="I128" s="234" t="s">
        <v>0</v>
      </c>
      <c r="J128" s="234" t="s">
        <v>1</v>
      </c>
      <c r="K128" s="2003">
        <v>12.4</v>
      </c>
      <c r="L128" s="1096" t="s">
        <v>0</v>
      </c>
      <c r="M128" s="1097" t="s">
        <v>1</v>
      </c>
      <c r="N128" s="1445">
        <v>9</v>
      </c>
      <c r="O128" s="1795" t="s">
        <v>316</v>
      </c>
      <c r="P128" s="952">
        <v>18</v>
      </c>
      <c r="Q128" s="1092"/>
    </row>
    <row r="129" spans="1:17" ht="16.5" thickBot="1">
      <c r="A129" s="208"/>
      <c r="B129" s="1167" t="s">
        <v>330</v>
      </c>
      <c r="C129" s="2496"/>
      <c r="D129" s="878">
        <v>10</v>
      </c>
      <c r="E129" s="2223" t="s">
        <v>1098</v>
      </c>
      <c r="F129" s="919"/>
      <c r="G129" s="260">
        <v>6</v>
      </c>
      <c r="H129" s="2223" t="s">
        <v>326</v>
      </c>
      <c r="I129" s="919"/>
      <c r="J129" s="260">
        <v>24</v>
      </c>
      <c r="K129" s="2223" t="s">
        <v>330</v>
      </c>
      <c r="L129" s="241">
        <v>35</v>
      </c>
      <c r="M129" s="1067"/>
      <c r="N129" s="66" t="s">
        <v>2294</v>
      </c>
      <c r="O129" s="2241" t="s">
        <v>325</v>
      </c>
      <c r="P129" s="2044">
        <v>13</v>
      </c>
      <c r="Q129" s="11"/>
    </row>
    <row r="130" spans="1:17" ht="16.5" thickBot="1">
      <c r="A130" s="2147" t="s">
        <v>1253</v>
      </c>
      <c r="B130" s="1485" t="s">
        <v>1777</v>
      </c>
      <c r="C130" s="325">
        <v>33</v>
      </c>
      <c r="D130" s="1676"/>
      <c r="E130" s="2224" t="s">
        <v>454</v>
      </c>
      <c r="F130" s="268">
        <v>24</v>
      </c>
      <c r="G130" s="1660"/>
      <c r="H130" s="2225" t="s">
        <v>454</v>
      </c>
      <c r="I130" s="268">
        <v>34</v>
      </c>
      <c r="J130" s="1660"/>
      <c r="K130" s="2224" t="s">
        <v>1777</v>
      </c>
      <c r="L130" s="862"/>
      <c r="M130" s="1746">
        <v>16</v>
      </c>
      <c r="N130" s="2240" t="s">
        <v>2293</v>
      </c>
      <c r="O130" s="2240"/>
      <c r="P130" s="1668"/>
      <c r="Q130" s="1489"/>
    </row>
    <row r="131" spans="1:17">
      <c r="A131" s="208"/>
      <c r="B131" s="1167" t="s">
        <v>325</v>
      </c>
      <c r="C131" s="2496"/>
      <c r="D131" s="878">
        <v>9</v>
      </c>
      <c r="E131" s="2223" t="s">
        <v>316</v>
      </c>
      <c r="F131" s="241">
        <v>27</v>
      </c>
      <c r="G131" s="1981"/>
      <c r="H131" s="2256" t="s">
        <v>330</v>
      </c>
      <c r="I131" s="919"/>
      <c r="J131" s="260">
        <v>16</v>
      </c>
      <c r="K131" s="2223" t="s">
        <v>325</v>
      </c>
      <c r="L131" s="241">
        <v>30</v>
      </c>
      <c r="M131" s="1067"/>
      <c r="N131" s="64">
        <v>10</v>
      </c>
      <c r="O131" s="2251" t="s">
        <v>330</v>
      </c>
      <c r="P131" s="952">
        <v>28</v>
      </c>
      <c r="Q131" s="11"/>
    </row>
    <row r="132" spans="1:17" ht="16.5" thickBot="1">
      <c r="A132" s="2147" t="s">
        <v>1253</v>
      </c>
      <c r="B132" s="2252" t="s">
        <v>1098</v>
      </c>
      <c r="C132" s="325">
        <v>25</v>
      </c>
      <c r="D132" s="1676"/>
      <c r="E132" s="2224" t="s">
        <v>1265</v>
      </c>
      <c r="F132" s="862"/>
      <c r="G132" s="1761">
        <v>20</v>
      </c>
      <c r="H132" s="2257" t="s">
        <v>316</v>
      </c>
      <c r="I132" s="268">
        <v>30</v>
      </c>
      <c r="J132" s="1660"/>
      <c r="K132" s="2236" t="s">
        <v>1098</v>
      </c>
      <c r="L132" s="862"/>
      <c r="M132" s="1746">
        <v>17</v>
      </c>
      <c r="N132" s="1478" t="s">
        <v>2294</v>
      </c>
      <c r="O132" s="1485" t="s">
        <v>325</v>
      </c>
      <c r="P132" s="2044">
        <v>23</v>
      </c>
      <c r="Q132" s="1489"/>
    </row>
    <row r="133" spans="1:17" ht="16.5" thickBot="1">
      <c r="A133" s="208"/>
      <c r="B133" s="1169" t="s">
        <v>454</v>
      </c>
      <c r="C133" s="2507"/>
      <c r="D133" s="319">
        <v>13</v>
      </c>
      <c r="E133" s="2229" t="s">
        <v>326</v>
      </c>
      <c r="F133" s="1788">
        <v>40</v>
      </c>
      <c r="G133" s="2007"/>
      <c r="H133" s="2258" t="s">
        <v>980</v>
      </c>
      <c r="I133" s="2012"/>
      <c r="J133" s="2011">
        <v>16</v>
      </c>
      <c r="K133" s="2229" t="s">
        <v>454</v>
      </c>
      <c r="L133" s="1788">
        <v>32</v>
      </c>
      <c r="M133" s="2512"/>
      <c r="N133" s="2243" t="s">
        <v>2293</v>
      </c>
      <c r="O133" s="2243"/>
      <c r="P133" s="1668"/>
      <c r="Q133" s="11"/>
    </row>
    <row r="134" spans="1:17" ht="16.5" thickBot="1">
      <c r="A134" s="2147" t="s">
        <v>1253</v>
      </c>
      <c r="B134" s="1481" t="s">
        <v>1265</v>
      </c>
      <c r="C134" s="324">
        <v>18</v>
      </c>
      <c r="D134" s="2488"/>
      <c r="E134" s="2225" t="s">
        <v>1777</v>
      </c>
      <c r="F134" s="958"/>
      <c r="G134" s="1760">
        <v>29</v>
      </c>
      <c r="H134" s="2225" t="s">
        <v>1098</v>
      </c>
      <c r="I134" s="1691">
        <v>20</v>
      </c>
      <c r="J134" s="1677" t="s">
        <v>978</v>
      </c>
      <c r="K134" s="2225" t="s">
        <v>1265</v>
      </c>
      <c r="L134" s="958"/>
      <c r="M134" s="2023">
        <v>21</v>
      </c>
      <c r="N134" s="1741">
        <v>11</v>
      </c>
      <c r="O134" s="1167" t="s">
        <v>326</v>
      </c>
      <c r="P134" s="952">
        <v>24</v>
      </c>
      <c r="Q134" s="1489"/>
    </row>
    <row r="135" spans="1:17" ht="16.5" thickBot="1">
      <c r="A135" s="208"/>
      <c r="B135" s="1167" t="s">
        <v>316</v>
      </c>
      <c r="C135" s="1961">
        <v>26</v>
      </c>
      <c r="D135" s="1629"/>
      <c r="E135" s="2226" t="s">
        <v>330</v>
      </c>
      <c r="F135" s="241">
        <v>28</v>
      </c>
      <c r="G135" s="1981"/>
      <c r="H135" s="1669" t="s">
        <v>2414</v>
      </c>
      <c r="I135" s="919"/>
      <c r="J135" s="260">
        <v>24</v>
      </c>
      <c r="K135" s="2223" t="s">
        <v>316</v>
      </c>
      <c r="L135" s="241">
        <v>34</v>
      </c>
      <c r="M135" s="1067"/>
      <c r="N135" s="66" t="s">
        <v>2294</v>
      </c>
      <c r="O135" s="1481" t="s">
        <v>454</v>
      </c>
      <c r="P135" s="2044">
        <v>34</v>
      </c>
      <c r="Q135" s="11"/>
    </row>
    <row r="136" spans="1:17" ht="16.5" thickBot="1">
      <c r="A136" s="2147" t="s">
        <v>1253</v>
      </c>
      <c r="B136" s="1485" t="s">
        <v>980</v>
      </c>
      <c r="C136" s="1604"/>
      <c r="D136" s="1746">
        <v>23</v>
      </c>
      <c r="E136" s="2224" t="s">
        <v>325</v>
      </c>
      <c r="F136" s="862"/>
      <c r="G136" s="1761">
        <v>23</v>
      </c>
      <c r="H136" s="2224" t="s">
        <v>325</v>
      </c>
      <c r="I136" s="268">
        <v>31</v>
      </c>
      <c r="J136" s="1660"/>
      <c r="K136" s="2224" t="s">
        <v>980</v>
      </c>
      <c r="L136" s="862"/>
      <c r="M136" s="1746">
        <v>11</v>
      </c>
      <c r="N136" s="2240" t="s">
        <v>2293</v>
      </c>
      <c r="O136" s="2240"/>
      <c r="P136" s="1668"/>
      <c r="Q136" s="1489"/>
    </row>
    <row r="137" spans="1:17">
      <c r="A137" s="1475"/>
      <c r="B137" s="2245" t="s">
        <v>326</v>
      </c>
      <c r="C137" s="1775">
        <v>0</v>
      </c>
      <c r="D137" s="2491"/>
      <c r="E137" s="2227" t="s">
        <v>980</v>
      </c>
      <c r="F137" s="2253">
        <v>0</v>
      </c>
      <c r="G137" s="2510"/>
      <c r="H137" s="2227" t="s">
        <v>1265</v>
      </c>
      <c r="I137" s="2253">
        <v>0</v>
      </c>
      <c r="J137" s="2510"/>
      <c r="K137" s="2227" t="s">
        <v>326</v>
      </c>
      <c r="L137" s="2253">
        <v>0</v>
      </c>
      <c r="M137" s="2491"/>
      <c r="N137" s="2254">
        <v>12</v>
      </c>
      <c r="O137" s="1169" t="s">
        <v>454</v>
      </c>
      <c r="P137" s="952">
        <v>32</v>
      </c>
      <c r="Q137" s="2255"/>
    </row>
    <row r="138" spans="1:17" ht="16.5" thickBot="1">
      <c r="A138" s="208"/>
      <c r="B138" s="1766" t="s">
        <v>1779</v>
      </c>
      <c r="C138" s="2508" t="s">
        <v>978</v>
      </c>
      <c r="D138" s="2019">
        <v>0</v>
      </c>
      <c r="E138" s="2228" t="s">
        <v>1779</v>
      </c>
      <c r="F138" s="2509" t="s">
        <v>978</v>
      </c>
      <c r="G138" s="1777">
        <v>0</v>
      </c>
      <c r="H138" s="2228" t="s">
        <v>1779</v>
      </c>
      <c r="I138" s="2511" t="s">
        <v>978</v>
      </c>
      <c r="J138" s="1778">
        <v>0</v>
      </c>
      <c r="K138" s="2228" t="s">
        <v>1779</v>
      </c>
      <c r="L138" s="2513" t="s">
        <v>978</v>
      </c>
      <c r="M138" s="1769">
        <v>0</v>
      </c>
      <c r="N138" s="1743" t="s">
        <v>2294</v>
      </c>
      <c r="O138" s="1759" t="s">
        <v>1265</v>
      </c>
      <c r="P138" s="2044">
        <v>21</v>
      </c>
    </row>
    <row r="139" spans="1:17" ht="16.5" thickBot="1">
      <c r="A139" s="208"/>
      <c r="B139" s="208"/>
      <c r="C139" s="216">
        <f>SUM(C129:C138)</f>
        <v>102</v>
      </c>
      <c r="D139" s="216">
        <f>SUM(D129:D136)</f>
        <v>55</v>
      </c>
      <c r="E139" s="208"/>
      <c r="F139" s="208">
        <f>SUM(F129:F138)</f>
        <v>119</v>
      </c>
      <c r="G139" s="208">
        <f>SUM(G129:G138)</f>
        <v>78</v>
      </c>
      <c r="H139" s="208"/>
      <c r="I139" s="208">
        <f>SUM(I129:I138)</f>
        <v>115</v>
      </c>
      <c r="J139" s="208">
        <f>SUM(J129:J138)</f>
        <v>80</v>
      </c>
      <c r="K139" s="2051" t="s">
        <v>978</v>
      </c>
      <c r="L139" s="2052">
        <f>SUM(L129:L138)</f>
        <v>131</v>
      </c>
      <c r="M139" s="2052">
        <f>SUM(M129:M138)</f>
        <v>65</v>
      </c>
      <c r="N139" s="2048"/>
      <c r="O139" s="2049"/>
      <c r="P139" s="1179"/>
      <c r="Q139" s="208"/>
    </row>
    <row r="140" spans="1:17" ht="29.25" thickBot="1">
      <c r="A140" s="2145">
        <v>43436</v>
      </c>
      <c r="B140" s="1910" t="s">
        <v>1100</v>
      </c>
      <c r="C140" s="1893">
        <v>43800</v>
      </c>
      <c r="D140" s="1911" t="s">
        <v>978</v>
      </c>
      <c r="E140" s="1910" t="s">
        <v>1100</v>
      </c>
      <c r="F140" s="1912">
        <v>43807</v>
      </c>
      <c r="G140" s="1911" t="s">
        <v>978</v>
      </c>
      <c r="H140" s="1913" t="s">
        <v>1100</v>
      </c>
      <c r="I140" s="1914">
        <v>43449</v>
      </c>
      <c r="J140" s="1911" t="s">
        <v>978</v>
      </c>
      <c r="K140" s="1915" t="s">
        <v>1100</v>
      </c>
      <c r="L140" s="1912">
        <v>43456</v>
      </c>
      <c r="M140" s="1916"/>
      <c r="N140" s="1436" t="s">
        <v>2293</v>
      </c>
      <c r="O140" s="1437"/>
      <c r="P140" s="2046"/>
    </row>
    <row r="141" spans="1:17" ht="19.5" thickBot="1">
      <c r="A141" s="1870"/>
      <c r="B141" s="2002">
        <v>13.9</v>
      </c>
      <c r="C141" s="1151" t="s">
        <v>0</v>
      </c>
      <c r="D141" s="1151" t="s">
        <v>1</v>
      </c>
      <c r="E141" s="2002">
        <v>14.3</v>
      </c>
      <c r="F141" s="1151" t="s">
        <v>0</v>
      </c>
      <c r="G141" s="1151" t="s">
        <v>1</v>
      </c>
      <c r="H141" s="2005">
        <v>15.8</v>
      </c>
      <c r="I141" s="1152" t="s">
        <v>0</v>
      </c>
      <c r="J141" s="1153" t="s">
        <v>1</v>
      </c>
      <c r="K141" s="2004">
        <v>16.5</v>
      </c>
      <c r="L141" s="1152" t="s">
        <v>0</v>
      </c>
      <c r="M141" s="1153" t="s">
        <v>1</v>
      </c>
      <c r="N141" s="1439">
        <v>13</v>
      </c>
      <c r="O141" s="1959" t="s">
        <v>325</v>
      </c>
      <c r="P141" s="952">
        <v>16</v>
      </c>
      <c r="Q141" s="1150"/>
    </row>
    <row r="142" spans="1:17" ht="29.25" thickBot="1">
      <c r="A142" s="2148"/>
      <c r="B142" s="2232" t="s">
        <v>1265</v>
      </c>
      <c r="C142" s="1971">
        <v>26</v>
      </c>
      <c r="D142" s="2505"/>
      <c r="E142" s="2223" t="s">
        <v>454</v>
      </c>
      <c r="F142" s="241">
        <v>45</v>
      </c>
      <c r="G142" s="1981"/>
      <c r="H142" s="2223" t="s">
        <v>325</v>
      </c>
      <c r="I142" s="919"/>
      <c r="J142" s="260">
        <v>30</v>
      </c>
      <c r="K142" s="2230" t="s">
        <v>1777</v>
      </c>
      <c r="L142" s="1984"/>
      <c r="M142" s="1783">
        <v>21</v>
      </c>
      <c r="N142" s="1623" t="s">
        <v>2294</v>
      </c>
      <c r="O142" s="2244" t="s">
        <v>316</v>
      </c>
      <c r="P142" s="2044">
        <v>13</v>
      </c>
      <c r="Q142" s="349"/>
    </row>
    <row r="143" spans="1:17" ht="16.5" thickBot="1">
      <c r="A143" s="2147" t="s">
        <v>1253</v>
      </c>
      <c r="B143" s="2233" t="s">
        <v>326</v>
      </c>
      <c r="C143" s="2506"/>
      <c r="D143" s="1748">
        <v>14</v>
      </c>
      <c r="E143" s="2225" t="s">
        <v>1777</v>
      </c>
      <c r="F143" s="958"/>
      <c r="G143" s="1760">
        <v>17</v>
      </c>
      <c r="H143" s="2224" t="s">
        <v>326</v>
      </c>
      <c r="I143" s="268">
        <v>37</v>
      </c>
      <c r="J143" s="1660"/>
      <c r="K143" s="2231" t="s">
        <v>316</v>
      </c>
      <c r="L143" s="325">
        <v>23</v>
      </c>
      <c r="M143" s="1676"/>
      <c r="N143" s="2239" t="s">
        <v>2293</v>
      </c>
      <c r="O143" s="2240"/>
      <c r="P143" s="1668"/>
      <c r="Q143" s="1489"/>
    </row>
    <row r="144" spans="1:17">
      <c r="A144" s="208"/>
      <c r="B144" s="2232" t="s">
        <v>1098</v>
      </c>
      <c r="C144" s="2496"/>
      <c r="D144" s="878">
        <v>13</v>
      </c>
      <c r="E144" s="2223" t="s">
        <v>1098</v>
      </c>
      <c r="F144" s="919"/>
      <c r="G144" s="260">
        <v>6</v>
      </c>
      <c r="H144" s="1669" t="s">
        <v>454</v>
      </c>
      <c r="I144" s="919"/>
      <c r="J144" s="260">
        <v>3</v>
      </c>
      <c r="K144" s="2232" t="s">
        <v>454</v>
      </c>
      <c r="L144" s="225">
        <v>22</v>
      </c>
      <c r="M144" s="1067"/>
      <c r="N144" s="120">
        <v>14</v>
      </c>
      <c r="O144" s="1167" t="s">
        <v>316</v>
      </c>
      <c r="P144" s="952">
        <v>17</v>
      </c>
      <c r="Q144" s="11"/>
    </row>
    <row r="145" spans="1:17" ht="16.5" thickBot="1">
      <c r="A145" s="2144" t="s">
        <v>1253</v>
      </c>
      <c r="B145" s="2246" t="s">
        <v>330</v>
      </c>
      <c r="C145" s="324">
        <v>27</v>
      </c>
      <c r="D145" s="2488"/>
      <c r="E145" s="2224" t="s">
        <v>1265</v>
      </c>
      <c r="F145" s="268">
        <v>14</v>
      </c>
      <c r="G145" s="1660"/>
      <c r="H145" s="2224" t="s">
        <v>330</v>
      </c>
      <c r="I145" s="268">
        <v>41</v>
      </c>
      <c r="J145" s="1660"/>
      <c r="K145" s="2233" t="s">
        <v>325</v>
      </c>
      <c r="L145" s="1604"/>
      <c r="M145" s="1746">
        <v>20</v>
      </c>
      <c r="N145" s="1624" t="s">
        <v>2294</v>
      </c>
      <c r="O145" s="1485" t="s">
        <v>326</v>
      </c>
      <c r="P145" s="2044">
        <v>24</v>
      </c>
      <c r="Q145" s="1489"/>
    </row>
    <row r="146" spans="1:17" ht="16.5" thickBot="1">
      <c r="A146" s="208"/>
      <c r="B146" s="2247" t="s">
        <v>325</v>
      </c>
      <c r="C146" s="1976">
        <v>16</v>
      </c>
      <c r="D146" s="1629"/>
      <c r="E146" s="2229" t="s">
        <v>980</v>
      </c>
      <c r="F146" s="1788">
        <v>22</v>
      </c>
      <c r="G146" s="2007"/>
      <c r="H146" s="1669" t="s">
        <v>1265</v>
      </c>
      <c r="I146" s="241">
        <v>34</v>
      </c>
      <c r="J146" s="1067"/>
      <c r="K146" s="2232" t="s">
        <v>1265</v>
      </c>
      <c r="L146" s="1984"/>
      <c r="M146" s="263">
        <v>17</v>
      </c>
      <c r="N146" s="2242" t="s">
        <v>2293</v>
      </c>
      <c r="O146" s="2243"/>
      <c r="P146" s="1668"/>
      <c r="Q146" s="11"/>
    </row>
    <row r="147" spans="1:17" ht="16.5" thickBot="1">
      <c r="A147" s="2147" t="s">
        <v>1253</v>
      </c>
      <c r="B147" s="2248" t="s">
        <v>316</v>
      </c>
      <c r="C147" s="862"/>
      <c r="D147" s="1746">
        <v>13</v>
      </c>
      <c r="E147" s="2224" t="s">
        <v>330</v>
      </c>
      <c r="F147" s="958"/>
      <c r="G147" s="1760">
        <v>16</v>
      </c>
      <c r="H147" s="2224" t="s">
        <v>980</v>
      </c>
      <c r="I147" s="862"/>
      <c r="J147" s="1746">
        <v>16</v>
      </c>
      <c r="K147" s="2233" t="s">
        <v>330</v>
      </c>
      <c r="L147" s="325">
        <v>19</v>
      </c>
      <c r="M147" s="1676"/>
      <c r="N147" s="1625">
        <v>15</v>
      </c>
      <c r="O147" s="1167" t="s">
        <v>325</v>
      </c>
      <c r="P147" s="952">
        <v>30</v>
      </c>
      <c r="Q147" s="1489"/>
    </row>
    <row r="148" spans="1:17" ht="16.5" thickBot="1">
      <c r="A148" s="208"/>
      <c r="B148" s="2249" t="s">
        <v>1777</v>
      </c>
      <c r="C148" s="2495"/>
      <c r="D148" s="878">
        <v>13</v>
      </c>
      <c r="E148" s="2223" t="s">
        <v>316</v>
      </c>
      <c r="F148" s="919"/>
      <c r="G148" s="260">
        <v>17</v>
      </c>
      <c r="H148" s="1669" t="s">
        <v>1098</v>
      </c>
      <c r="I148" s="919"/>
      <c r="J148" s="260">
        <v>14</v>
      </c>
      <c r="K148" s="2232" t="s">
        <v>326</v>
      </c>
      <c r="L148" s="1984"/>
      <c r="M148" s="263">
        <v>17</v>
      </c>
      <c r="N148" s="1623" t="s">
        <v>2294</v>
      </c>
      <c r="O148" s="1485" t="s">
        <v>326</v>
      </c>
      <c r="P148" s="2044">
        <v>37</v>
      </c>
      <c r="Q148" s="11"/>
    </row>
    <row r="149" spans="1:17" ht="16.5" thickBot="1">
      <c r="A149" s="2144" t="s">
        <v>1253</v>
      </c>
      <c r="B149" s="2250" t="s">
        <v>980</v>
      </c>
      <c r="C149" s="2053">
        <v>29</v>
      </c>
      <c r="D149" s="1312"/>
      <c r="E149" s="2224" t="s">
        <v>326</v>
      </c>
      <c r="F149" s="268">
        <v>24</v>
      </c>
      <c r="G149" s="1660"/>
      <c r="H149" s="2224" t="s">
        <v>316</v>
      </c>
      <c r="I149" s="268">
        <v>33</v>
      </c>
      <c r="J149" s="1660"/>
      <c r="K149" s="2233" t="s">
        <v>980</v>
      </c>
      <c r="L149" s="325">
        <v>24</v>
      </c>
      <c r="M149" s="1676"/>
      <c r="N149" s="2239" t="s">
        <v>2293</v>
      </c>
      <c r="O149" s="2240"/>
      <c r="P149" s="1668"/>
      <c r="Q149" s="1489"/>
    </row>
    <row r="150" spans="1:17" ht="16.5" thickBot="1">
      <c r="A150" s="1475"/>
      <c r="B150" s="2234" t="s">
        <v>454</v>
      </c>
      <c r="C150" s="1762">
        <v>0</v>
      </c>
      <c r="D150" s="2497"/>
      <c r="E150" s="2237" t="s">
        <v>325</v>
      </c>
      <c r="F150" s="1763">
        <v>0</v>
      </c>
      <c r="G150" s="2498"/>
      <c r="H150" s="2227" t="s">
        <v>2414</v>
      </c>
      <c r="I150" s="1763">
        <v>0</v>
      </c>
      <c r="J150" s="2500"/>
      <c r="K150" s="2234" t="s">
        <v>1098</v>
      </c>
      <c r="L150" s="2050">
        <v>0</v>
      </c>
      <c r="M150" s="2502"/>
      <c r="N150" s="1625">
        <v>16</v>
      </c>
      <c r="O150" s="1186" t="s">
        <v>1265</v>
      </c>
      <c r="P150" s="952">
        <v>17</v>
      </c>
      <c r="Q150" s="1472"/>
    </row>
    <row r="151" spans="1:17" ht="16.5" thickBot="1">
      <c r="A151" s="208"/>
      <c r="B151" s="2235" t="s">
        <v>1779</v>
      </c>
      <c r="C151" s="2494" t="s">
        <v>978</v>
      </c>
      <c r="D151" s="1764">
        <v>0</v>
      </c>
      <c r="E151" s="2228" t="s">
        <v>1779</v>
      </c>
      <c r="F151" s="2499" t="s">
        <v>978</v>
      </c>
      <c r="G151" s="1767">
        <v>0</v>
      </c>
      <c r="H151" s="2228" t="s">
        <v>1779</v>
      </c>
      <c r="I151" s="2501" t="s">
        <v>978</v>
      </c>
      <c r="J151" s="1768">
        <v>0</v>
      </c>
      <c r="K151" s="2235" t="s">
        <v>1779</v>
      </c>
      <c r="L151" s="2504" t="s">
        <v>978</v>
      </c>
      <c r="M151" s="2503">
        <v>0</v>
      </c>
      <c r="N151" s="1623" t="s">
        <v>2294</v>
      </c>
      <c r="O151" s="2238" t="s">
        <v>330</v>
      </c>
      <c r="P151" s="2044">
        <v>19</v>
      </c>
      <c r="Q151" s="11"/>
    </row>
    <row r="152" spans="1:17" ht="16.5" thickBot="1">
      <c r="A152" s="208" t="s">
        <v>978</v>
      </c>
      <c r="B152" s="71"/>
      <c r="C152" s="1955">
        <f>SUM(C142:C151)</f>
        <v>98</v>
      </c>
      <c r="D152" s="71">
        <f>SUM(D142:D151)</f>
        <v>53</v>
      </c>
      <c r="E152" s="71"/>
      <c r="F152" s="71">
        <f>SUM(F142:F151)</f>
        <v>105</v>
      </c>
      <c r="G152" s="71">
        <f>SUM(G142:G151)</f>
        <v>56</v>
      </c>
      <c r="H152" s="71"/>
      <c r="I152" s="2096">
        <f>SUM(I142:I151)</f>
        <v>145</v>
      </c>
      <c r="J152" s="71">
        <f>SUM(J142:J151)</f>
        <v>63</v>
      </c>
      <c r="K152" s="71"/>
      <c r="L152" s="2096">
        <f>SUM(L142:L151)</f>
        <v>88</v>
      </c>
      <c r="M152" s="71">
        <f>SUM(M142:M151)</f>
        <v>75</v>
      </c>
      <c r="N152" s="2054"/>
      <c r="O152" s="2055"/>
      <c r="P152" s="2037"/>
      <c r="Q152" s="71"/>
    </row>
    <row r="153" spans="1:17" ht="29.25" thickBot="1">
      <c r="A153" s="208"/>
      <c r="B153" s="1917" t="s">
        <v>1100</v>
      </c>
      <c r="C153" s="1646">
        <v>43828</v>
      </c>
      <c r="D153" s="1918"/>
      <c r="E153" s="1917" t="s">
        <v>1100</v>
      </c>
      <c r="F153" s="1922">
        <v>43105</v>
      </c>
      <c r="G153" s="1919"/>
      <c r="H153" s="1920" t="s">
        <v>1100</v>
      </c>
      <c r="I153" s="1923">
        <v>43112</v>
      </c>
      <c r="J153" s="1924" t="s">
        <v>2571</v>
      </c>
      <c r="K153" s="1920" t="s">
        <v>1100</v>
      </c>
      <c r="L153" s="1921">
        <v>43119</v>
      </c>
      <c r="M153" s="1924" t="s">
        <v>2570</v>
      </c>
      <c r="N153" s="1523" t="s">
        <v>2293</v>
      </c>
      <c r="O153" s="1524"/>
      <c r="P153" s="2047"/>
    </row>
    <row r="154" spans="1:17" ht="19.5" thickBot="1">
      <c r="A154" s="208"/>
      <c r="B154" s="286">
        <v>17.100000000000001</v>
      </c>
      <c r="C154" s="234" t="s">
        <v>0</v>
      </c>
      <c r="D154" s="234" t="s">
        <v>1</v>
      </c>
      <c r="E154" s="286">
        <v>18.600000000000001</v>
      </c>
      <c r="F154" s="233" t="s">
        <v>0</v>
      </c>
      <c r="G154" s="237" t="s">
        <v>1</v>
      </c>
      <c r="H154" s="255">
        <v>19</v>
      </c>
      <c r="I154" s="233" t="s">
        <v>0</v>
      </c>
      <c r="J154" s="237" t="s">
        <v>1</v>
      </c>
      <c r="K154" s="255">
        <v>20</v>
      </c>
      <c r="L154" s="233" t="s">
        <v>0</v>
      </c>
      <c r="M154" s="237" t="s">
        <v>1</v>
      </c>
      <c r="N154" s="1543">
        <v>17</v>
      </c>
      <c r="O154" s="1758" t="s">
        <v>1777</v>
      </c>
      <c r="P154" s="952">
        <v>27</v>
      </c>
    </row>
    <row r="155" spans="1:17" ht="16.5" thickBot="1">
      <c r="A155" s="208"/>
      <c r="B155" s="2223" t="s">
        <v>330</v>
      </c>
      <c r="C155" s="2486" t="s">
        <v>978</v>
      </c>
      <c r="D155" s="1783">
        <v>24</v>
      </c>
      <c r="E155" s="2259" t="s">
        <v>1098</v>
      </c>
      <c r="F155" s="1784">
        <v>41</v>
      </c>
      <c r="G155" s="2089" t="s">
        <v>978</v>
      </c>
      <c r="H155" s="1559" t="s">
        <v>2297</v>
      </c>
      <c r="I155" s="2100" t="s">
        <v>325</v>
      </c>
      <c r="J155" s="2101" t="s">
        <v>978</v>
      </c>
      <c r="K155" s="1705" t="s">
        <v>2742</v>
      </c>
      <c r="L155" s="1785">
        <v>43</v>
      </c>
      <c r="M155" s="2106" t="s">
        <v>978</v>
      </c>
      <c r="N155" s="1544" t="s">
        <v>2294</v>
      </c>
      <c r="O155" s="1759" t="s">
        <v>1098</v>
      </c>
      <c r="P155" s="2044">
        <v>24</v>
      </c>
      <c r="Q155" s="11"/>
    </row>
    <row r="156" spans="1:17" ht="16.5" thickBot="1">
      <c r="A156" s="2147" t="s">
        <v>1253</v>
      </c>
      <c r="B156" s="2224" t="s">
        <v>326</v>
      </c>
      <c r="C156" s="1745">
        <v>29</v>
      </c>
      <c r="D156" s="1676" t="s">
        <v>978</v>
      </c>
      <c r="E156" s="2260" t="s">
        <v>326</v>
      </c>
      <c r="F156" s="2088" t="s">
        <v>978</v>
      </c>
      <c r="G156" s="1749">
        <v>21</v>
      </c>
      <c r="H156" s="1560" t="s">
        <v>1779</v>
      </c>
      <c r="I156" s="2102" t="s">
        <v>330</v>
      </c>
      <c r="J156" s="2103" t="s">
        <v>978</v>
      </c>
      <c r="K156" s="1706" t="s">
        <v>2743</v>
      </c>
      <c r="L156" s="2107" t="s">
        <v>978</v>
      </c>
      <c r="M156" s="1744">
        <v>41</v>
      </c>
      <c r="N156" s="1545" t="s">
        <v>2293</v>
      </c>
      <c r="O156" s="1547"/>
      <c r="P156" s="2047"/>
      <c r="Q156" s="1489"/>
    </row>
    <row r="157" spans="1:17">
      <c r="A157" s="208"/>
      <c r="B157" s="2226" t="s">
        <v>980</v>
      </c>
      <c r="C157" s="2487" t="s">
        <v>978</v>
      </c>
      <c r="D157" s="1786">
        <v>20</v>
      </c>
      <c r="E157" s="2261" t="s">
        <v>454</v>
      </c>
      <c r="F157" s="1784">
        <v>14</v>
      </c>
      <c r="G157" s="2098" t="s">
        <v>978</v>
      </c>
      <c r="H157" s="3311" t="s">
        <v>2742</v>
      </c>
      <c r="I157" s="1785">
        <v>17</v>
      </c>
      <c r="J157" s="2106" t="s">
        <v>978</v>
      </c>
      <c r="K157" s="1708" t="s">
        <v>2741</v>
      </c>
      <c r="L157" s="1785">
        <v>19</v>
      </c>
      <c r="M157" s="2106" t="s">
        <v>978</v>
      </c>
      <c r="N157" s="1543">
        <v>18</v>
      </c>
      <c r="O157" s="1799" t="s">
        <v>454</v>
      </c>
      <c r="P157" s="952">
        <v>14</v>
      </c>
      <c r="Q157" s="11"/>
    </row>
    <row r="158" spans="1:17" ht="16.5" thickBot="1">
      <c r="A158" s="2144" t="s">
        <v>1253</v>
      </c>
      <c r="B158" s="2225" t="s">
        <v>454</v>
      </c>
      <c r="C158" s="1747">
        <v>43</v>
      </c>
      <c r="D158" s="2488" t="s">
        <v>978</v>
      </c>
      <c r="E158" s="2262" t="s">
        <v>316</v>
      </c>
      <c r="F158" s="2099" t="s">
        <v>978</v>
      </c>
      <c r="G158" s="2093">
        <v>38</v>
      </c>
      <c r="H158" s="3312" t="s">
        <v>2740</v>
      </c>
      <c r="I158" s="874" t="s">
        <v>978</v>
      </c>
      <c r="J158" s="1723">
        <v>13</v>
      </c>
      <c r="K158" s="1706" t="s">
        <v>2744</v>
      </c>
      <c r="L158" s="874" t="s">
        <v>978</v>
      </c>
      <c r="M158" s="1723">
        <v>17</v>
      </c>
      <c r="N158" s="1546" t="s">
        <v>2294</v>
      </c>
      <c r="O158" s="1800" t="s">
        <v>316</v>
      </c>
      <c r="P158" s="2044">
        <v>38</v>
      </c>
      <c r="Q158" s="1489"/>
    </row>
    <row r="159" spans="1:17">
      <c r="A159" s="208"/>
      <c r="B159" s="2223" t="s">
        <v>1777</v>
      </c>
      <c r="C159" s="1782">
        <v>27</v>
      </c>
      <c r="D159" s="2489" t="s">
        <v>978</v>
      </c>
      <c r="E159" s="2261" t="s">
        <v>1265</v>
      </c>
      <c r="F159" s="2094">
        <v>31</v>
      </c>
      <c r="G159" s="2095" t="s">
        <v>978</v>
      </c>
      <c r="H159" s="1708" t="s">
        <v>2741</v>
      </c>
      <c r="I159" s="2104">
        <v>27</v>
      </c>
      <c r="J159" s="2095" t="s">
        <v>978</v>
      </c>
      <c r="K159" s="1308" t="s">
        <v>978</v>
      </c>
      <c r="L159" s="1787">
        <f>SUM(L155:L158)</f>
        <v>62</v>
      </c>
      <c r="M159" s="1787">
        <f>SUM(M155:M158)</f>
        <v>58</v>
      </c>
      <c r="N159" s="1729"/>
      <c r="O159" s="1730"/>
      <c r="P159" s="1731"/>
      <c r="Q159" s="11"/>
    </row>
    <row r="160" spans="1:17" ht="16.5" thickBot="1">
      <c r="A160" s="2147" t="s">
        <v>1253</v>
      </c>
      <c r="B160" s="2225" t="s">
        <v>1098</v>
      </c>
      <c r="C160" s="1672" t="s">
        <v>978</v>
      </c>
      <c r="D160" s="1746">
        <v>24</v>
      </c>
      <c r="E160" s="2260" t="s">
        <v>1777</v>
      </c>
      <c r="F160" s="2088" t="s">
        <v>978</v>
      </c>
      <c r="G160" s="1748">
        <v>17</v>
      </c>
      <c r="H160" s="1706" t="s">
        <v>2739</v>
      </c>
      <c r="I160" s="2105" t="s">
        <v>978</v>
      </c>
      <c r="J160" s="1746">
        <v>8</v>
      </c>
      <c r="K160" s="1750" t="s">
        <v>978</v>
      </c>
      <c r="L160" s="2056"/>
      <c r="M160" s="2057" t="s">
        <v>978</v>
      </c>
      <c r="N160" s="1732"/>
      <c r="O160" s="1733"/>
      <c r="P160" s="1732"/>
      <c r="Q160" s="1489"/>
    </row>
    <row r="161" spans="1:17" ht="16.5" thickBot="1">
      <c r="A161" s="208"/>
      <c r="B161" s="2223" t="s">
        <v>1265</v>
      </c>
      <c r="C161" s="2486"/>
      <c r="D161" s="1783">
        <v>16</v>
      </c>
      <c r="E161" s="2261" t="s">
        <v>980</v>
      </c>
      <c r="F161" s="2092" t="s">
        <v>978</v>
      </c>
      <c r="G161" s="1783">
        <v>23</v>
      </c>
      <c r="H161" s="1308" t="s">
        <v>978</v>
      </c>
      <c r="I161" s="245">
        <f>SUM(I155:I160)</f>
        <v>44</v>
      </c>
      <c r="J161" s="287">
        <f>SUM(J155:J160)</f>
        <v>21</v>
      </c>
      <c r="K161" s="1557" t="s">
        <v>978</v>
      </c>
      <c r="L161" s="2058"/>
      <c r="M161" s="2059"/>
      <c r="N161" s="1726"/>
      <c r="O161" s="1041"/>
      <c r="P161" s="1726"/>
      <c r="Q161" s="11"/>
    </row>
    <row r="162" spans="1:17" ht="16.5" thickBot="1">
      <c r="A162" s="2144" t="s">
        <v>1253</v>
      </c>
      <c r="B162" s="2225" t="s">
        <v>325</v>
      </c>
      <c r="C162" s="1747">
        <v>37</v>
      </c>
      <c r="D162" s="2488"/>
      <c r="E162" s="2260" t="s">
        <v>325</v>
      </c>
      <c r="F162" s="1757">
        <v>47</v>
      </c>
      <c r="G162" s="1751" t="s">
        <v>978</v>
      </c>
      <c r="H162" s="1500" t="s">
        <v>978</v>
      </c>
      <c r="I162" s="1684"/>
      <c r="J162" s="1751" t="s">
        <v>978</v>
      </c>
      <c r="K162" s="1500" t="s">
        <v>978</v>
      </c>
      <c r="L162" s="1684"/>
      <c r="M162" s="1752" t="s">
        <v>978</v>
      </c>
      <c r="N162" s="1753"/>
      <c r="O162" s="1753"/>
      <c r="P162" s="1753"/>
      <c r="Q162" s="1489"/>
    </row>
    <row r="163" spans="1:17" ht="17.649999999999999" customHeight="1" thickBot="1">
      <c r="A163" s="1513"/>
      <c r="B163" s="2227" t="s">
        <v>316</v>
      </c>
      <c r="C163" s="1775">
        <v>0</v>
      </c>
      <c r="D163" s="2491"/>
      <c r="E163" s="2263" t="s">
        <v>330</v>
      </c>
      <c r="F163" s="1774">
        <v>0</v>
      </c>
      <c r="G163" s="2493"/>
      <c r="H163" s="1920" t="s">
        <v>1100</v>
      </c>
      <c r="I163" s="1921">
        <v>43126</v>
      </c>
      <c r="J163" s="1667" t="s">
        <v>1039</v>
      </c>
      <c r="K163" s="1668"/>
      <c r="L163" s="1754"/>
      <c r="M163" s="1755"/>
      <c r="N163" s="1756"/>
      <c r="O163" s="1473"/>
      <c r="P163" s="1756"/>
      <c r="Q163" s="1472"/>
    </row>
    <row r="164" spans="1:17" ht="19.5" thickBot="1">
      <c r="A164" s="209"/>
      <c r="B164" s="2228" t="s">
        <v>1779</v>
      </c>
      <c r="C164" s="2490" t="s">
        <v>978</v>
      </c>
      <c r="D164" s="1776">
        <v>0</v>
      </c>
      <c r="E164" s="2264" t="s">
        <v>1779</v>
      </c>
      <c r="F164" s="2492" t="s">
        <v>978</v>
      </c>
      <c r="G164" s="1769">
        <v>0</v>
      </c>
      <c r="H164" s="1551">
        <v>21</v>
      </c>
      <c r="I164" s="1552" t="s">
        <v>0</v>
      </c>
      <c r="J164" s="1553" t="s">
        <v>1</v>
      </c>
      <c r="K164" s="4602" t="s">
        <v>2572</v>
      </c>
      <c r="L164" s="1647"/>
      <c r="M164" s="209"/>
      <c r="N164" s="10"/>
      <c r="P164" s="10"/>
      <c r="Q164" s="209"/>
    </row>
    <row r="165" spans="1:17">
      <c r="A165" s="209"/>
      <c r="B165" s="160"/>
      <c r="C165" s="1306">
        <f>SUM(C155:C164)</f>
        <v>136</v>
      </c>
      <c r="D165" s="1306">
        <f>SUM(D155:D164)</f>
        <v>84</v>
      </c>
      <c r="E165" s="160"/>
      <c r="F165" s="283">
        <f>SUM(F155:F164)</f>
        <v>133</v>
      </c>
      <c r="G165" s="283">
        <f>SUM(G155:G164)</f>
        <v>99</v>
      </c>
      <c r="H165" s="1167" t="s">
        <v>326</v>
      </c>
      <c r="I165" s="1925">
        <v>33</v>
      </c>
      <c r="J165" s="1697" t="s">
        <v>978</v>
      </c>
      <c r="K165" s="4601" t="s">
        <v>326</v>
      </c>
      <c r="L165" s="283" t="s">
        <v>978</v>
      </c>
      <c r="M165" s="283"/>
      <c r="N165" s="10"/>
      <c r="P165" s="10"/>
      <c r="Q165" s="209"/>
    </row>
    <row r="166" spans="1:17" ht="16.5" thickBot="1">
      <c r="A166" s="209"/>
      <c r="B166" s="160"/>
      <c r="C166" s="1306"/>
      <c r="D166" s="1306"/>
      <c r="E166" s="160"/>
      <c r="F166" s="283"/>
      <c r="G166" s="283"/>
      <c r="H166" s="1163" t="s">
        <v>1265</v>
      </c>
      <c r="I166" s="2112"/>
      <c r="J166" s="1926">
        <v>30</v>
      </c>
      <c r="K166" s="1623"/>
      <c r="L166" s="209"/>
      <c r="M166" s="209"/>
      <c r="N166" s="209"/>
      <c r="O166" s="209"/>
      <c r="P166" s="209"/>
      <c r="Q166" s="209"/>
    </row>
    <row r="167" spans="1:17">
      <c r="A167" s="209"/>
      <c r="B167" s="209"/>
      <c r="C167" s="1647"/>
      <c r="D167" s="209"/>
      <c r="E167" s="160"/>
      <c r="F167" s="283"/>
      <c r="G167" s="283"/>
      <c r="H167" s="209"/>
      <c r="I167" s="209"/>
      <c r="J167" s="209"/>
      <c r="K167" s="209"/>
      <c r="L167" s="209"/>
      <c r="M167" s="209"/>
      <c r="N167" s="209"/>
      <c r="P167" s="10"/>
      <c r="Q167" s="209"/>
    </row>
    <row r="168" spans="1:17" ht="16.5" thickBot="1">
      <c r="A168" s="209"/>
      <c r="B168" s="209"/>
      <c r="C168" s="1647"/>
      <c r="D168" s="209"/>
      <c r="E168" s="160"/>
      <c r="F168" s="283"/>
      <c r="G168" s="2032"/>
      <c r="H168" s="209"/>
      <c r="I168" s="209"/>
      <c r="J168" s="209"/>
      <c r="K168" s="209"/>
      <c r="L168" s="209"/>
      <c r="M168" s="209"/>
      <c r="N168" s="209"/>
      <c r="P168" s="10"/>
      <c r="Q168" s="209"/>
    </row>
    <row r="169" spans="1:17" ht="29.25" thickBot="1">
      <c r="A169" s="2149" t="s">
        <v>1734</v>
      </c>
      <c r="B169" s="1158"/>
      <c r="C169" s="796"/>
      <c r="D169" s="797" t="s">
        <v>1750</v>
      </c>
      <c r="E169" s="798"/>
      <c r="F169" s="799"/>
      <c r="G169" s="795"/>
      <c r="H169" s="799">
        <v>13</v>
      </c>
      <c r="I169" s="800" t="s">
        <v>978</v>
      </c>
      <c r="J169" s="801">
        <v>16</v>
      </c>
      <c r="K169" s="795">
        <v>0</v>
      </c>
      <c r="L169" s="827"/>
      <c r="M169" s="828" t="s">
        <v>1705</v>
      </c>
      <c r="N169" s="802"/>
      <c r="O169" s="803"/>
      <c r="P169" s="804" t="s">
        <v>978</v>
      </c>
      <c r="Q169" s="914" t="s">
        <v>1228</v>
      </c>
    </row>
    <row r="170" spans="1:17" ht="45.75" customHeight="1" thickBot="1">
      <c r="A170" s="2150" t="s">
        <v>1224</v>
      </c>
      <c r="B170" s="1957">
        <v>46</v>
      </c>
      <c r="C170" s="923" t="s">
        <v>3</v>
      </c>
      <c r="D170" s="924" t="s">
        <v>4</v>
      </c>
      <c r="E170" s="837" t="s">
        <v>2</v>
      </c>
      <c r="F170" s="833" t="s">
        <v>1229</v>
      </c>
      <c r="G170" s="834" t="s">
        <v>1220</v>
      </c>
      <c r="H170" s="835" t="s">
        <v>1700</v>
      </c>
      <c r="I170" s="925" t="s">
        <v>3</v>
      </c>
      <c r="J170" s="836" t="s">
        <v>4</v>
      </c>
      <c r="K170" s="835" t="s">
        <v>1701</v>
      </c>
      <c r="L170" s="831" t="s">
        <v>3</v>
      </c>
      <c r="M170" s="834" t="s">
        <v>4</v>
      </c>
      <c r="N170" s="830" t="s">
        <v>1238</v>
      </c>
      <c r="O170" s="926" t="s">
        <v>1706</v>
      </c>
      <c r="P170" s="831" t="s">
        <v>1702</v>
      </c>
      <c r="Q170" s="927" t="s">
        <v>1703</v>
      </c>
    </row>
    <row r="171" spans="1:17">
      <c r="A171" s="791">
        <v>1</v>
      </c>
      <c r="B171" s="1703" t="s">
        <v>330</v>
      </c>
      <c r="C171" s="794">
        <v>382</v>
      </c>
      <c r="D171" s="1709">
        <v>235</v>
      </c>
      <c r="E171" s="1658">
        <f t="shared" ref="E171:E180" si="9">SUM(C171-D171)</f>
        <v>147</v>
      </c>
      <c r="F171" s="940" t="s">
        <v>2444</v>
      </c>
      <c r="G171" s="947">
        <v>0.88</v>
      </c>
      <c r="H171" s="840">
        <f>SUM(C171/J169)</f>
        <v>23.875</v>
      </c>
      <c r="I171" s="840">
        <f t="shared" ref="I171:I179" si="10">SUM(C171+E171)+G171</f>
        <v>529.88</v>
      </c>
      <c r="J171" s="841">
        <f>SUM(D171-E171/J169*G171)</f>
        <v>226.91499999999999</v>
      </c>
      <c r="K171" s="2541">
        <f>SUM(D171/J169)</f>
        <v>14.6875</v>
      </c>
      <c r="L171" s="842">
        <v>4</v>
      </c>
      <c r="M171" s="842">
        <v>1</v>
      </c>
      <c r="N171" s="843">
        <f>SUM(E171/J169)</f>
        <v>9.1875</v>
      </c>
      <c r="O171" s="3250">
        <f t="shared" ref="O171:O179" si="11">SUM(N171/P171)</f>
        <v>1.8374999999999999</v>
      </c>
      <c r="P171" s="844">
        <f t="shared" ref="P171:P179" si="12">SUM(L171+M171)</f>
        <v>5</v>
      </c>
      <c r="Q171" s="915">
        <v>2</v>
      </c>
    </row>
    <row r="172" spans="1:17">
      <c r="A172" s="791">
        <v>2</v>
      </c>
      <c r="B172" s="1704" t="s">
        <v>326</v>
      </c>
      <c r="C172" s="3281">
        <v>410</v>
      </c>
      <c r="D172" s="794">
        <v>287</v>
      </c>
      <c r="E172" s="1658">
        <f t="shared" si="9"/>
        <v>123</v>
      </c>
      <c r="F172" s="940" t="s">
        <v>2441</v>
      </c>
      <c r="G172" s="947">
        <v>0.69</v>
      </c>
      <c r="H172" s="1043">
        <f>SUM(C172/J169)</f>
        <v>25.625</v>
      </c>
      <c r="I172" s="840">
        <f t="shared" si="10"/>
        <v>533.69000000000005</v>
      </c>
      <c r="J172" s="841">
        <f>SUM(D172-E172/J169*G172)</f>
        <v>281.69562500000001</v>
      </c>
      <c r="K172" s="1657">
        <f>SUM(D172/J169)</f>
        <v>17.9375</v>
      </c>
      <c r="L172" s="842">
        <v>1</v>
      </c>
      <c r="M172" s="842">
        <v>3</v>
      </c>
      <c r="N172" s="843">
        <f>SUM(E172/J169)</f>
        <v>7.6875</v>
      </c>
      <c r="O172" s="3250">
        <f t="shared" si="11"/>
        <v>1.921875</v>
      </c>
      <c r="P172" s="844">
        <f t="shared" si="12"/>
        <v>4</v>
      </c>
      <c r="Q172" s="915">
        <v>1</v>
      </c>
    </row>
    <row r="173" spans="1:17">
      <c r="A173" s="791">
        <v>3</v>
      </c>
      <c r="B173" s="1702" t="s">
        <v>325</v>
      </c>
      <c r="C173" s="1699">
        <v>385</v>
      </c>
      <c r="D173" s="794">
        <v>280</v>
      </c>
      <c r="E173" s="1658">
        <f t="shared" si="9"/>
        <v>105</v>
      </c>
      <c r="F173" s="940" t="s">
        <v>1732</v>
      </c>
      <c r="G173" s="947">
        <v>0.75</v>
      </c>
      <c r="H173" s="840">
        <f>SUM(C173/J169)</f>
        <v>24.0625</v>
      </c>
      <c r="I173" s="840">
        <f t="shared" si="10"/>
        <v>490.75</v>
      </c>
      <c r="J173" s="841">
        <f>SUM(D173-E173/J169*G173)</f>
        <v>275.078125</v>
      </c>
      <c r="K173" s="1657">
        <f>SUM(D173/J169)</f>
        <v>17.5</v>
      </c>
      <c r="L173" s="842">
        <v>3</v>
      </c>
      <c r="M173" s="842">
        <v>2</v>
      </c>
      <c r="N173" s="843">
        <f>SUM(E173/J169)</f>
        <v>6.5625</v>
      </c>
      <c r="O173" s="3250">
        <f t="shared" si="11"/>
        <v>1.3125</v>
      </c>
      <c r="P173" s="844">
        <f t="shared" si="12"/>
        <v>5</v>
      </c>
      <c r="Q173" s="915">
        <v>2</v>
      </c>
    </row>
    <row r="174" spans="1:17">
      <c r="A174" s="791">
        <v>4</v>
      </c>
      <c r="B174" s="1702" t="s">
        <v>454</v>
      </c>
      <c r="C174" s="1699">
        <v>395</v>
      </c>
      <c r="D174" s="794">
        <v>331</v>
      </c>
      <c r="E174" s="1658">
        <f t="shared" si="9"/>
        <v>64</v>
      </c>
      <c r="F174" s="940" t="s">
        <v>2441</v>
      </c>
      <c r="G174" s="947">
        <v>0.69</v>
      </c>
      <c r="H174" s="840">
        <f>SUM(C174/J169)</f>
        <v>24.6875</v>
      </c>
      <c r="I174" s="840">
        <f t="shared" si="10"/>
        <v>459.69</v>
      </c>
      <c r="J174" s="841">
        <f>SUM(D174-E174/J169*G174)</f>
        <v>328.24</v>
      </c>
      <c r="K174" s="1657">
        <f>SUM(D174/J169)</f>
        <v>20.6875</v>
      </c>
      <c r="L174" s="842">
        <v>2</v>
      </c>
      <c r="M174" s="842">
        <v>6</v>
      </c>
      <c r="N174" s="843">
        <f>SUM(E174/J169)</f>
        <v>4</v>
      </c>
      <c r="O174" s="3250">
        <f t="shared" si="11"/>
        <v>0.5</v>
      </c>
      <c r="P174" s="844">
        <f t="shared" si="12"/>
        <v>8</v>
      </c>
      <c r="Q174" s="915">
        <v>4</v>
      </c>
    </row>
    <row r="175" spans="1:17">
      <c r="A175" s="791">
        <v>5</v>
      </c>
      <c r="B175" s="1702" t="s">
        <v>316</v>
      </c>
      <c r="C175" s="1699">
        <v>287</v>
      </c>
      <c r="D175" s="794">
        <v>297</v>
      </c>
      <c r="E175" s="1658">
        <f t="shared" si="9"/>
        <v>-10</v>
      </c>
      <c r="F175" s="940" t="s">
        <v>1731</v>
      </c>
      <c r="G175" s="947">
        <v>0.56000000000000005</v>
      </c>
      <c r="H175" s="840">
        <f>SUM(C175/J169)</f>
        <v>17.9375</v>
      </c>
      <c r="I175" s="840">
        <f t="shared" si="10"/>
        <v>277.56</v>
      </c>
      <c r="J175" s="841">
        <f>SUM(D175-E175/J169*G175)</f>
        <v>297.35000000000002</v>
      </c>
      <c r="K175" s="1657">
        <f>SUM(D175/J169)</f>
        <v>18.5625</v>
      </c>
      <c r="L175" s="842">
        <v>5</v>
      </c>
      <c r="M175" s="842">
        <v>4</v>
      </c>
      <c r="N175" s="843">
        <f>SUM(E175/J169)</f>
        <v>-0.625</v>
      </c>
      <c r="O175" s="3250">
        <f t="shared" si="11"/>
        <v>-6.9444444444444448E-2</v>
      </c>
      <c r="P175" s="844">
        <f t="shared" si="12"/>
        <v>9</v>
      </c>
      <c r="Q175" s="915">
        <v>5</v>
      </c>
    </row>
    <row r="176" spans="1:17">
      <c r="A176" s="791">
        <v>6</v>
      </c>
      <c r="B176" s="1702" t="s">
        <v>980</v>
      </c>
      <c r="C176" s="1699">
        <v>278</v>
      </c>
      <c r="D176" s="794">
        <v>312</v>
      </c>
      <c r="E176" s="1658">
        <f t="shared" si="9"/>
        <v>-34</v>
      </c>
      <c r="F176" s="940" t="s">
        <v>1739</v>
      </c>
      <c r="G176" s="947">
        <v>0.38</v>
      </c>
      <c r="H176" s="840">
        <f>SUM(C176/J169)</f>
        <v>17.375</v>
      </c>
      <c r="I176" s="840">
        <f t="shared" si="10"/>
        <v>244.38</v>
      </c>
      <c r="J176" s="841">
        <f>SUM(D176-E176/J169*G176)</f>
        <v>312.8075</v>
      </c>
      <c r="K176" s="1657">
        <f>SUM(D176/J169)</f>
        <v>19.5</v>
      </c>
      <c r="L176" s="842">
        <v>6</v>
      </c>
      <c r="M176" s="842">
        <v>5</v>
      </c>
      <c r="N176" s="843">
        <f>SUM(E176/J169)</f>
        <v>-2.125</v>
      </c>
      <c r="O176" s="3250">
        <f t="shared" si="11"/>
        <v>-0.19318181818181818</v>
      </c>
      <c r="P176" s="844">
        <f t="shared" si="12"/>
        <v>11</v>
      </c>
      <c r="Q176" s="915">
        <v>6</v>
      </c>
    </row>
    <row r="177" spans="1:17">
      <c r="A177" s="791">
        <v>7</v>
      </c>
      <c r="B177" s="1702" t="s">
        <v>1265</v>
      </c>
      <c r="C177" s="1699">
        <v>275</v>
      </c>
      <c r="D177" s="794">
        <v>353</v>
      </c>
      <c r="E177" s="1658">
        <f t="shared" si="9"/>
        <v>-78</v>
      </c>
      <c r="F177" s="940" t="s">
        <v>1738</v>
      </c>
      <c r="G177" s="947">
        <v>0.25</v>
      </c>
      <c r="H177" s="840">
        <f>SUM(C177/J169)</f>
        <v>17.1875</v>
      </c>
      <c r="I177" s="840">
        <f t="shared" si="10"/>
        <v>197.25</v>
      </c>
      <c r="J177" s="841">
        <f>SUM(D177-E177/J169*G177)</f>
        <v>354.21875</v>
      </c>
      <c r="K177" s="1657">
        <f>SUM(D177/J169)</f>
        <v>22.0625</v>
      </c>
      <c r="L177" s="842">
        <v>7</v>
      </c>
      <c r="M177" s="842">
        <v>7</v>
      </c>
      <c r="N177" s="843">
        <f>SUM(E177/J169)</f>
        <v>-4.875</v>
      </c>
      <c r="O177" s="3250">
        <f t="shared" si="11"/>
        <v>-0.3482142857142857</v>
      </c>
      <c r="P177" s="844">
        <f t="shared" si="12"/>
        <v>14</v>
      </c>
      <c r="Q177" s="941">
        <v>7</v>
      </c>
    </row>
    <row r="178" spans="1:17">
      <c r="A178" s="791">
        <v>8</v>
      </c>
      <c r="B178" s="1700" t="s">
        <v>1777</v>
      </c>
      <c r="C178" s="1699">
        <v>265</v>
      </c>
      <c r="D178" s="794">
        <v>397</v>
      </c>
      <c r="E178" s="1658">
        <f t="shared" si="9"/>
        <v>-132</v>
      </c>
      <c r="F178" s="940" t="s">
        <v>2449</v>
      </c>
      <c r="G178" s="947">
        <v>0.18</v>
      </c>
      <c r="H178" s="840">
        <f>SUM(C178/J169)</f>
        <v>16.5625</v>
      </c>
      <c r="I178" s="840">
        <f t="shared" si="10"/>
        <v>133.18</v>
      </c>
      <c r="J178" s="841">
        <f>SUM(D178-E178/J169*G178)</f>
        <v>398.48500000000001</v>
      </c>
      <c r="K178" s="1657">
        <f>SUM(D178/J169)</f>
        <v>24.8125</v>
      </c>
      <c r="L178" s="842">
        <v>8</v>
      </c>
      <c r="M178" s="842">
        <v>8</v>
      </c>
      <c r="N178" s="843">
        <f>SUM(E178/J169)</f>
        <v>-8.25</v>
      </c>
      <c r="O178" s="3250">
        <f t="shared" si="11"/>
        <v>-0.515625</v>
      </c>
      <c r="P178" s="844">
        <f t="shared" si="12"/>
        <v>16</v>
      </c>
      <c r="Q178" s="1156">
        <v>8</v>
      </c>
    </row>
    <row r="179" spans="1:17">
      <c r="A179" s="791">
        <v>9</v>
      </c>
      <c r="B179" s="1702" t="s">
        <v>1098</v>
      </c>
      <c r="C179" s="1699">
        <v>254</v>
      </c>
      <c r="D179" s="794">
        <v>439</v>
      </c>
      <c r="E179" s="1658">
        <f t="shared" si="9"/>
        <v>-185</v>
      </c>
      <c r="F179" s="940" t="s">
        <v>1737</v>
      </c>
      <c r="G179" s="947">
        <v>0.13</v>
      </c>
      <c r="H179" s="840">
        <f>SUM(C179/J169)</f>
        <v>15.875</v>
      </c>
      <c r="I179" s="840">
        <f t="shared" si="10"/>
        <v>69.13</v>
      </c>
      <c r="J179" s="841">
        <f>SUM(D179-E179/J169*G179)</f>
        <v>440.50312500000001</v>
      </c>
      <c r="K179" s="1657">
        <f>SUM(D179/J169)</f>
        <v>27.4375</v>
      </c>
      <c r="L179" s="842">
        <v>9</v>
      </c>
      <c r="M179" s="842">
        <v>9</v>
      </c>
      <c r="N179" s="843">
        <f>SUM(E179/J169)</f>
        <v>-11.5625</v>
      </c>
      <c r="O179" s="3250">
        <f t="shared" si="11"/>
        <v>-0.64236111111111116</v>
      </c>
      <c r="P179" s="844">
        <f t="shared" si="12"/>
        <v>18</v>
      </c>
      <c r="Q179" s="915">
        <v>8</v>
      </c>
    </row>
    <row r="180" spans="1:17" ht="16.5" thickBot="1">
      <c r="A180" s="168"/>
      <c r="B180" s="1701"/>
      <c r="C180" s="928">
        <f>SUM(C171:C179)</f>
        <v>2931</v>
      </c>
      <c r="D180" s="928">
        <f>SUM(D171:D179)</f>
        <v>2931</v>
      </c>
      <c r="E180" s="1658">
        <f t="shared" si="9"/>
        <v>0</v>
      </c>
      <c r="F180" s="931"/>
      <c r="G180" s="932" t="s">
        <v>978</v>
      </c>
      <c r="H180" s="1670">
        <f>SUM(C180/J169)</f>
        <v>183.1875</v>
      </c>
      <c r="I180" s="2531">
        <f>SUM(I171:I179)</f>
        <v>2935.51</v>
      </c>
      <c r="J180" s="1607">
        <f>AVERAGE(J175:J179)</f>
        <v>360.67287499999998</v>
      </c>
      <c r="K180" s="1626">
        <f>SUM(K171:K179)</f>
        <v>183.1875</v>
      </c>
      <c r="L180" s="934"/>
      <c r="M180" s="935"/>
      <c r="N180" s="936"/>
      <c r="O180" s="937"/>
      <c r="P180" s="938"/>
      <c r="Q180" s="939"/>
    </row>
    <row r="181" spans="1:17" ht="16.5" thickBot="1">
      <c r="A181" s="168"/>
      <c r="B181" s="963" t="s">
        <v>978</v>
      </c>
      <c r="C181" s="218" t="s">
        <v>978</v>
      </c>
      <c r="D181" s="218"/>
      <c r="E181" s="221"/>
      <c r="F181" s="218"/>
      <c r="G181" s="219" t="s">
        <v>978</v>
      </c>
      <c r="H181" s="1671">
        <f>SUM(H180/9)</f>
        <v>20.354166666666668</v>
      </c>
      <c r="I181" s="2522">
        <f>SUM(I180/J169)</f>
        <v>183.46937500000001</v>
      </c>
      <c r="J181" s="2522">
        <f>SUM(J180/J169)</f>
        <v>22.542054687499999</v>
      </c>
      <c r="K181" s="1663">
        <f>SUM(K180/9)</f>
        <v>20.354166666666668</v>
      </c>
      <c r="L181" s="223"/>
      <c r="M181" s="223"/>
      <c r="N181" s="214"/>
      <c r="O181" s="213"/>
      <c r="P181" s="215"/>
      <c r="Q181" s="916"/>
    </row>
    <row r="182" spans="1:17" ht="47.25" thickBot="1">
      <c r="A182" s="168"/>
      <c r="B182" s="1216" t="s">
        <v>1748</v>
      </c>
      <c r="C182" s="1211"/>
      <c r="D182" s="1211"/>
      <c r="E182" s="1212"/>
      <c r="F182" s="1211"/>
      <c r="G182" s="1211"/>
      <c r="H182" s="1212"/>
      <c r="I182" s="1211"/>
      <c r="J182" s="1211"/>
      <c r="K182" s="1211"/>
      <c r="L182" s="1212"/>
      <c r="M182" s="1212"/>
      <c r="N182" s="1212"/>
      <c r="O182" s="1212"/>
      <c r="P182" s="1217"/>
      <c r="Q182" s="1214"/>
    </row>
    <row r="183" spans="1:17" ht="29.25" thickBot="1">
      <c r="A183" s="2143" t="s">
        <v>978</v>
      </c>
      <c r="B183" s="1307">
        <v>43352</v>
      </c>
      <c r="C183" s="1215"/>
      <c r="D183" s="1215"/>
      <c r="E183" s="1505" t="s">
        <v>2295</v>
      </c>
      <c r="F183" s="1506"/>
      <c r="G183" s="1507"/>
      <c r="H183" s="1501" t="s">
        <v>978</v>
      </c>
      <c r="I183" s="1502" t="s">
        <v>2296</v>
      </c>
      <c r="J183" s="1503"/>
      <c r="K183" s="1503"/>
      <c r="L183" s="1504"/>
      <c r="M183" s="349"/>
      <c r="N183" s="349"/>
      <c r="O183" s="349"/>
      <c r="P183" s="349"/>
      <c r="Q183" s="349"/>
    </row>
    <row r="184" spans="1:17" ht="29.25" thickBot="1">
      <c r="B184" s="1125" t="s">
        <v>1100</v>
      </c>
      <c r="C184" s="1642">
        <v>43352</v>
      </c>
      <c r="D184" s="1126"/>
      <c r="E184" s="1127" t="s">
        <v>1100</v>
      </c>
      <c r="F184" s="1128">
        <v>43359</v>
      </c>
      <c r="G184" s="1126"/>
      <c r="H184" s="1127" t="s">
        <v>1100</v>
      </c>
      <c r="I184" s="1128">
        <v>43366</v>
      </c>
      <c r="J184" s="1129"/>
      <c r="K184" s="1127" t="s">
        <v>1100</v>
      </c>
      <c r="L184" s="1433">
        <v>43373</v>
      </c>
      <c r="M184" s="1130"/>
      <c r="N184" s="1587" t="s">
        <v>2293</v>
      </c>
      <c r="O184" s="1588"/>
      <c r="P184" s="1589"/>
    </row>
    <row r="185" spans="1:17" ht="19.5" thickBot="1">
      <c r="B185" s="1084">
        <v>1</v>
      </c>
      <c r="C185" s="233" t="s">
        <v>0</v>
      </c>
      <c r="D185" s="234" t="s">
        <v>1</v>
      </c>
      <c r="E185" s="1085">
        <v>2</v>
      </c>
      <c r="F185" s="234" t="s">
        <v>0</v>
      </c>
      <c r="G185" s="234" t="s">
        <v>1</v>
      </c>
      <c r="H185" s="255">
        <v>3</v>
      </c>
      <c r="I185" s="234" t="s">
        <v>0</v>
      </c>
      <c r="J185" s="234" t="s">
        <v>1</v>
      </c>
      <c r="K185" s="255">
        <v>4</v>
      </c>
      <c r="L185" s="233" t="s">
        <v>0</v>
      </c>
      <c r="M185" s="237" t="s">
        <v>1</v>
      </c>
      <c r="N185" s="1590">
        <v>1</v>
      </c>
      <c r="O185" s="1162" t="s">
        <v>330</v>
      </c>
      <c r="P185" s="1591">
        <v>15</v>
      </c>
    </row>
    <row r="186" spans="1:17" ht="16.5" thickBot="1">
      <c r="A186" s="208"/>
      <c r="B186" s="2278" t="s">
        <v>454</v>
      </c>
      <c r="C186" s="1015"/>
      <c r="D186" s="1132">
        <v>13</v>
      </c>
      <c r="E186" s="2278" t="s">
        <v>454</v>
      </c>
      <c r="F186" s="792"/>
      <c r="G186" s="1134">
        <v>10</v>
      </c>
      <c r="H186" s="2286" t="s">
        <v>325</v>
      </c>
      <c r="I186" s="1133">
        <v>23</v>
      </c>
      <c r="J186" s="788" t="s">
        <v>978</v>
      </c>
      <c r="K186" s="2278" t="s">
        <v>454</v>
      </c>
      <c r="L186" s="1135">
        <v>23</v>
      </c>
      <c r="M186" s="1616"/>
      <c r="N186" s="1592" t="s">
        <v>2294</v>
      </c>
      <c r="O186" s="1468" t="s">
        <v>1265</v>
      </c>
      <c r="P186" s="1593">
        <v>14</v>
      </c>
    </row>
    <row r="187" spans="1:17" ht="16.5" thickBot="1">
      <c r="A187" s="2151" t="s">
        <v>1253</v>
      </c>
      <c r="B187" s="2280" t="s">
        <v>316</v>
      </c>
      <c r="C187" s="1470">
        <v>17</v>
      </c>
      <c r="D187" s="839"/>
      <c r="E187" s="2279" t="s">
        <v>330</v>
      </c>
      <c r="F187" s="1137">
        <v>34</v>
      </c>
      <c r="G187" s="838"/>
      <c r="H187" s="2280" t="s">
        <v>454</v>
      </c>
      <c r="I187" s="1608" t="s">
        <v>978</v>
      </c>
      <c r="J187" s="1138">
        <v>20</v>
      </c>
      <c r="K187" s="2280" t="s">
        <v>980</v>
      </c>
      <c r="L187" s="1615"/>
      <c r="M187" s="1140">
        <v>17</v>
      </c>
      <c r="N187" s="1594" t="s">
        <v>2293</v>
      </c>
      <c r="O187" s="1595"/>
      <c r="P187" s="1596"/>
      <c r="Q187" s="1472"/>
    </row>
    <row r="188" spans="1:17">
      <c r="A188" s="208"/>
      <c r="B188" s="2278" t="s">
        <v>980</v>
      </c>
      <c r="C188" s="1015"/>
      <c r="D188" s="1132">
        <v>24</v>
      </c>
      <c r="E188" s="2278" t="s">
        <v>316</v>
      </c>
      <c r="F188" s="1133">
        <v>23</v>
      </c>
      <c r="G188" s="788"/>
      <c r="H188" s="2278" t="s">
        <v>316</v>
      </c>
      <c r="I188" s="1133">
        <v>24</v>
      </c>
      <c r="J188" s="788"/>
      <c r="K188" s="2278" t="s">
        <v>1098</v>
      </c>
      <c r="L188" s="1613"/>
      <c r="M188" s="1136">
        <v>10</v>
      </c>
      <c r="N188" s="1590">
        <v>2</v>
      </c>
      <c r="O188" s="1168" t="s">
        <v>325</v>
      </c>
      <c r="P188" s="1591">
        <v>20</v>
      </c>
    </row>
    <row r="189" spans="1:17" ht="16.5" thickBot="1">
      <c r="A189" s="2152" t="s">
        <v>1253</v>
      </c>
      <c r="B189" s="2284" t="s">
        <v>325</v>
      </c>
      <c r="C189" s="1476">
        <v>38</v>
      </c>
      <c r="D189" s="826"/>
      <c r="E189" s="2280" t="s">
        <v>1098</v>
      </c>
      <c r="F189" s="862"/>
      <c r="G189" s="1142">
        <v>10</v>
      </c>
      <c r="H189" s="2279" t="s">
        <v>326</v>
      </c>
      <c r="I189" s="862"/>
      <c r="J189" s="1142">
        <v>16</v>
      </c>
      <c r="K189" s="2284" t="s">
        <v>325</v>
      </c>
      <c r="L189" s="1143">
        <v>35</v>
      </c>
      <c r="M189" s="1614"/>
      <c r="N189" s="1597" t="s">
        <v>2294</v>
      </c>
      <c r="O189" s="1481" t="s">
        <v>1777</v>
      </c>
      <c r="P189" s="1599">
        <v>10</v>
      </c>
      <c r="Q189" s="1472"/>
    </row>
    <row r="190" spans="1:17" ht="16.5" thickBot="1">
      <c r="A190" s="208"/>
      <c r="B190" s="2285" t="s">
        <v>326</v>
      </c>
      <c r="C190" s="1144">
        <v>18</v>
      </c>
      <c r="D190" s="910"/>
      <c r="E190" s="2278" t="s">
        <v>1265</v>
      </c>
      <c r="F190" s="1606"/>
      <c r="G190" s="1145">
        <v>12</v>
      </c>
      <c r="H190" s="2285" t="s">
        <v>1265</v>
      </c>
      <c r="I190" s="949" t="s">
        <v>978</v>
      </c>
      <c r="J190" s="1146">
        <v>10</v>
      </c>
      <c r="K190" s="2285" t="s">
        <v>326</v>
      </c>
      <c r="L190" s="1611" t="s">
        <v>978</v>
      </c>
      <c r="M190" s="1147">
        <v>20</v>
      </c>
      <c r="N190" s="1587" t="s">
        <v>2293</v>
      </c>
      <c r="O190" s="1588"/>
      <c r="P190" s="1589"/>
    </row>
    <row r="191" spans="1:17" ht="16.5" thickBot="1">
      <c r="A191" s="2151" t="s">
        <v>1253</v>
      </c>
      <c r="B191" s="2279" t="s">
        <v>1098</v>
      </c>
      <c r="C191" s="1603"/>
      <c r="D191" s="1477">
        <v>12</v>
      </c>
      <c r="E191" s="2279" t="s">
        <v>326</v>
      </c>
      <c r="F191" s="1148">
        <v>34</v>
      </c>
      <c r="G191" s="948"/>
      <c r="H191" s="2279" t="s">
        <v>980</v>
      </c>
      <c r="I191" s="1137">
        <v>30</v>
      </c>
      <c r="J191" s="838" t="s">
        <v>978</v>
      </c>
      <c r="K191" s="2279" t="s">
        <v>330</v>
      </c>
      <c r="L191" s="1139">
        <v>22</v>
      </c>
      <c r="M191" s="1612" t="s">
        <v>978</v>
      </c>
      <c r="N191" s="1600">
        <v>3</v>
      </c>
      <c r="O191" s="1166" t="s">
        <v>325</v>
      </c>
      <c r="P191" s="1609">
        <v>23</v>
      </c>
      <c r="Q191" s="1610" t="s">
        <v>2429</v>
      </c>
    </row>
    <row r="192" spans="1:17" ht="16.5" thickBot="1">
      <c r="A192" s="208"/>
      <c r="B192" s="2278" t="s">
        <v>330</v>
      </c>
      <c r="C192" s="1131">
        <v>15</v>
      </c>
      <c r="D192" s="1067" t="s">
        <v>978</v>
      </c>
      <c r="E192" s="2281" t="s">
        <v>325</v>
      </c>
      <c r="F192" s="1133">
        <v>20</v>
      </c>
      <c r="G192" s="788" t="s">
        <v>978</v>
      </c>
      <c r="H192" s="2285" t="s">
        <v>1098</v>
      </c>
      <c r="I192" s="792" t="s">
        <v>978</v>
      </c>
      <c r="J192" s="1134">
        <v>16</v>
      </c>
      <c r="K192" s="2278" t="s">
        <v>1777</v>
      </c>
      <c r="L192" s="1617" t="s">
        <v>978</v>
      </c>
      <c r="M192" s="1149">
        <v>3</v>
      </c>
      <c r="N192" s="1592" t="s">
        <v>2294</v>
      </c>
      <c r="O192" s="1468" t="s">
        <v>454</v>
      </c>
      <c r="P192" s="1593">
        <v>20</v>
      </c>
    </row>
    <row r="193" spans="1:17" ht="16.5" thickBot="1">
      <c r="A193" s="2151" t="s">
        <v>1253</v>
      </c>
      <c r="B193" s="2280" t="s">
        <v>1265</v>
      </c>
      <c r="C193" s="1604" t="s">
        <v>978</v>
      </c>
      <c r="D193" s="1480">
        <v>14</v>
      </c>
      <c r="E193" s="2280" t="s">
        <v>1777</v>
      </c>
      <c r="F193" s="862" t="s">
        <v>978</v>
      </c>
      <c r="G193" s="1142">
        <v>10</v>
      </c>
      <c r="H193" s="2280" t="s">
        <v>1777</v>
      </c>
      <c r="I193" s="1141">
        <v>24</v>
      </c>
      <c r="J193" s="839" t="s">
        <v>978</v>
      </c>
      <c r="K193" s="2280" t="s">
        <v>1265</v>
      </c>
      <c r="L193" s="1143">
        <v>17</v>
      </c>
      <c r="M193" s="1618" t="s">
        <v>978</v>
      </c>
      <c r="N193" s="1594" t="s">
        <v>2293</v>
      </c>
      <c r="O193" s="1595"/>
      <c r="P193" s="1596"/>
      <c r="Q193" s="1472"/>
    </row>
    <row r="194" spans="1:17" ht="16.5" thickBot="1">
      <c r="A194" s="1508"/>
      <c r="B194" s="2282" t="s">
        <v>1777</v>
      </c>
      <c r="C194" s="1510"/>
      <c r="D194" s="1511"/>
      <c r="E194" s="2282" t="s">
        <v>980</v>
      </c>
      <c r="F194" s="1187"/>
      <c r="G194" s="1188"/>
      <c r="H194" s="2282" t="s">
        <v>330</v>
      </c>
      <c r="I194" s="1187"/>
      <c r="J194" s="1189"/>
      <c r="K194" s="2282" t="s">
        <v>316</v>
      </c>
      <c r="L194" s="1190"/>
      <c r="M194" s="1191"/>
      <c r="N194" s="1600">
        <v>4</v>
      </c>
      <c r="O194" s="1602" t="s">
        <v>326</v>
      </c>
      <c r="P194" s="1601">
        <v>20</v>
      </c>
      <c r="Q194" s="1472"/>
    </row>
    <row r="195" spans="1:17" ht="16.5" thickBot="1">
      <c r="A195" s="71"/>
      <c r="B195" s="2283" t="s">
        <v>1779</v>
      </c>
      <c r="C195" s="1638">
        <f>SUM(C186:C194)</f>
        <v>88</v>
      </c>
      <c r="D195" s="244">
        <f>SUM(D186:D194)</f>
        <v>63</v>
      </c>
      <c r="E195" s="2283" t="s">
        <v>1779</v>
      </c>
      <c r="F195" s="242">
        <f>SUM(F186:F193)</f>
        <v>111</v>
      </c>
      <c r="G195" s="1639">
        <f>SUM(G186:G193)</f>
        <v>42</v>
      </c>
      <c r="H195" s="2283" t="s">
        <v>1779</v>
      </c>
      <c r="I195" s="1025">
        <f>SUM(I186:I193)</f>
        <v>101</v>
      </c>
      <c r="J195" s="1026">
        <f>SUM(J186:J193)</f>
        <v>62</v>
      </c>
      <c r="K195" s="2283" t="s">
        <v>1779</v>
      </c>
      <c r="L195" s="245">
        <f>SUM(L186:L193)</f>
        <v>97</v>
      </c>
      <c r="M195" s="240">
        <f>SUM(M186:M193)</f>
        <v>50</v>
      </c>
      <c r="N195" s="1592" t="s">
        <v>2294</v>
      </c>
      <c r="O195" s="1598" t="s">
        <v>330</v>
      </c>
      <c r="P195" s="1593">
        <v>22</v>
      </c>
    </row>
    <row r="196" spans="1:17" ht="16.5" thickBot="1">
      <c r="N196" s="1434"/>
      <c r="O196" s="1279"/>
      <c r="P196" s="1435"/>
    </row>
    <row r="197" spans="1:17" ht="29.25" thickBot="1">
      <c r="B197" s="1102" t="s">
        <v>1100</v>
      </c>
      <c r="C197" s="1643">
        <v>43380</v>
      </c>
      <c r="D197" s="1103"/>
      <c r="E197" s="1102" t="s">
        <v>1100</v>
      </c>
      <c r="F197" s="1104">
        <v>43387</v>
      </c>
      <c r="G197" s="1103"/>
      <c r="H197" s="1105" t="s">
        <v>1100</v>
      </c>
      <c r="I197" s="1106">
        <v>43394</v>
      </c>
      <c r="J197" s="1103"/>
      <c r="K197" s="1102" t="s">
        <v>1100</v>
      </c>
      <c r="L197" s="1107">
        <v>43401</v>
      </c>
      <c r="M197" s="1108"/>
      <c r="N197" s="1465" t="s">
        <v>2293</v>
      </c>
      <c r="O197" s="1466"/>
      <c r="P197" s="1467"/>
      <c r="Q197" s="171"/>
    </row>
    <row r="198" spans="1:17" ht="19.5" thickBot="1">
      <c r="A198" s="2153" t="s">
        <v>978</v>
      </c>
      <c r="B198" s="1631">
        <v>5</v>
      </c>
      <c r="C198" s="224" t="s">
        <v>0</v>
      </c>
      <c r="D198" s="224" t="s">
        <v>1</v>
      </c>
      <c r="E198" s="1088">
        <v>6</v>
      </c>
      <c r="F198" s="224" t="s">
        <v>0</v>
      </c>
      <c r="G198" s="224" t="s">
        <v>1</v>
      </c>
      <c r="H198" s="1088">
        <v>7</v>
      </c>
      <c r="I198" s="224" t="s">
        <v>0</v>
      </c>
      <c r="J198" s="224" t="s">
        <v>1</v>
      </c>
      <c r="K198" s="1089">
        <v>8</v>
      </c>
      <c r="L198" s="1090" t="s">
        <v>0</v>
      </c>
      <c r="M198" s="1091" t="s">
        <v>1</v>
      </c>
      <c r="N198" s="120">
        <v>5</v>
      </c>
      <c r="O198" s="1162" t="s">
        <v>1265</v>
      </c>
      <c r="P198" s="1619">
        <v>19</v>
      </c>
    </row>
    <row r="199" spans="1:17" ht="16.5" thickBot="1">
      <c r="A199" s="208"/>
      <c r="B199" s="2278" t="s">
        <v>326</v>
      </c>
      <c r="C199" s="1109">
        <v>27</v>
      </c>
      <c r="D199" s="788"/>
      <c r="E199" s="2278" t="s">
        <v>1098</v>
      </c>
      <c r="F199" s="792"/>
      <c r="G199" s="1110">
        <v>23</v>
      </c>
      <c r="H199" s="2278" t="s">
        <v>454</v>
      </c>
      <c r="I199" s="1111">
        <v>35</v>
      </c>
      <c r="J199" s="819"/>
      <c r="K199" s="2278" t="s">
        <v>1777</v>
      </c>
      <c r="L199" s="969" t="s">
        <v>978</v>
      </c>
      <c r="M199" s="1113">
        <v>33</v>
      </c>
      <c r="N199" s="1623" t="s">
        <v>2294</v>
      </c>
      <c r="O199" s="1468" t="s">
        <v>316</v>
      </c>
      <c r="P199" s="1620">
        <v>17</v>
      </c>
    </row>
    <row r="200" spans="1:17" ht="16.5" thickBot="1">
      <c r="A200" s="2151" t="s">
        <v>1253</v>
      </c>
      <c r="B200" s="2280" t="s">
        <v>454</v>
      </c>
      <c r="C200" s="789"/>
      <c r="D200" s="1115">
        <v>7</v>
      </c>
      <c r="E200" s="2280" t="s">
        <v>454</v>
      </c>
      <c r="F200" s="1685">
        <v>41</v>
      </c>
      <c r="G200" s="793"/>
      <c r="H200" s="2280" t="s">
        <v>1265</v>
      </c>
      <c r="I200" s="820"/>
      <c r="J200" s="1116">
        <v>28</v>
      </c>
      <c r="K200" s="2279" t="s">
        <v>454</v>
      </c>
      <c r="L200" s="1117">
        <v>34</v>
      </c>
      <c r="M200" s="826" t="s">
        <v>978</v>
      </c>
      <c r="N200" s="1482" t="s">
        <v>2293</v>
      </c>
      <c r="O200" s="1483"/>
      <c r="P200" s="1484"/>
      <c r="Q200" s="1472"/>
    </row>
    <row r="201" spans="1:17">
      <c r="A201" s="208"/>
      <c r="B201" s="2278" t="s">
        <v>330</v>
      </c>
      <c r="C201" s="1109">
        <v>28</v>
      </c>
      <c r="D201" s="788"/>
      <c r="E201" s="2286" t="s">
        <v>325</v>
      </c>
      <c r="F201" s="792" t="s">
        <v>978</v>
      </c>
      <c r="G201" s="1110">
        <v>13</v>
      </c>
      <c r="H201" s="2278" t="s">
        <v>326</v>
      </c>
      <c r="I201" s="1111">
        <v>23</v>
      </c>
      <c r="J201" s="1634" t="s">
        <v>978</v>
      </c>
      <c r="K201" s="2285" t="s">
        <v>1265</v>
      </c>
      <c r="L201" s="969"/>
      <c r="M201" s="1113">
        <v>3</v>
      </c>
      <c r="N201" s="120">
        <v>6</v>
      </c>
      <c r="O201" s="1162" t="s">
        <v>980</v>
      </c>
      <c r="P201" s="1619">
        <v>17</v>
      </c>
    </row>
    <row r="202" spans="1:17" ht="16.5" thickBot="1">
      <c r="A202" s="2152" t="s">
        <v>1253</v>
      </c>
      <c r="B202" s="2279" t="s">
        <v>1098</v>
      </c>
      <c r="C202" s="789"/>
      <c r="D202" s="1115">
        <v>21</v>
      </c>
      <c r="E202" s="2279" t="s">
        <v>330</v>
      </c>
      <c r="F202" s="1685">
        <v>41</v>
      </c>
      <c r="G202" s="793" t="s">
        <v>978</v>
      </c>
      <c r="H202" s="2284" t="s">
        <v>325</v>
      </c>
      <c r="I202" s="866" t="s">
        <v>978</v>
      </c>
      <c r="J202" s="1116">
        <v>16</v>
      </c>
      <c r="K202" s="2284" t="s">
        <v>325</v>
      </c>
      <c r="L202" s="1117">
        <v>30</v>
      </c>
      <c r="M202" s="826"/>
      <c r="N202" s="1624" t="s">
        <v>2294</v>
      </c>
      <c r="O202" s="1468" t="s">
        <v>316</v>
      </c>
      <c r="P202" s="1621">
        <v>19</v>
      </c>
      <c r="Q202" s="1472"/>
    </row>
    <row r="203" spans="1:17" ht="16.5" thickBot="1">
      <c r="A203" s="208"/>
      <c r="B203" s="2285" t="s">
        <v>1777</v>
      </c>
      <c r="C203" s="792"/>
      <c r="D203" s="1113">
        <v>10</v>
      </c>
      <c r="E203" s="2285" t="s">
        <v>1777</v>
      </c>
      <c r="F203" s="792"/>
      <c r="G203" s="1110">
        <v>14</v>
      </c>
      <c r="H203" s="2285" t="s">
        <v>316</v>
      </c>
      <c r="I203" s="1111">
        <v>34</v>
      </c>
      <c r="J203" s="1637" t="s">
        <v>978</v>
      </c>
      <c r="K203" s="2278" t="s">
        <v>980</v>
      </c>
      <c r="L203" s="1112">
        <v>21</v>
      </c>
      <c r="M203" s="1629" t="s">
        <v>1749</v>
      </c>
      <c r="N203" s="1465" t="s">
        <v>2293</v>
      </c>
      <c r="O203" s="1466"/>
      <c r="P203" s="1467"/>
    </row>
    <row r="204" spans="1:17" ht="16.5" thickBot="1">
      <c r="A204" s="2151" t="s">
        <v>1253</v>
      </c>
      <c r="B204" s="2279" t="s">
        <v>980</v>
      </c>
      <c r="C204" s="1114">
        <v>29</v>
      </c>
      <c r="D204" s="826"/>
      <c r="E204" s="2279" t="s">
        <v>326</v>
      </c>
      <c r="F204" s="1114">
        <v>31</v>
      </c>
      <c r="G204" s="793"/>
      <c r="H204" s="2279" t="s">
        <v>1777</v>
      </c>
      <c r="I204" s="1636" t="s">
        <v>978</v>
      </c>
      <c r="J204" s="1115">
        <v>16</v>
      </c>
      <c r="K204" s="2280" t="s">
        <v>1098</v>
      </c>
      <c r="L204" s="1603" t="s">
        <v>978</v>
      </c>
      <c r="M204" s="1118">
        <v>7</v>
      </c>
      <c r="N204" s="1625">
        <v>7</v>
      </c>
      <c r="O204" s="1162" t="s">
        <v>326</v>
      </c>
      <c r="P204" s="1622">
        <v>23</v>
      </c>
      <c r="Q204" s="1472"/>
    </row>
    <row r="205" spans="1:17" ht="16.5" thickBot="1">
      <c r="A205" s="208"/>
      <c r="B205" s="2278" t="s">
        <v>1265</v>
      </c>
      <c r="C205" s="1627" t="s">
        <v>978</v>
      </c>
      <c r="D205" s="265">
        <v>17</v>
      </c>
      <c r="E205" s="2278" t="s">
        <v>980</v>
      </c>
      <c r="F205" s="792" t="s">
        <v>978</v>
      </c>
      <c r="G205" s="1113">
        <v>17</v>
      </c>
      <c r="H205" s="2278" t="s">
        <v>330</v>
      </c>
      <c r="I205" s="1111">
        <v>22</v>
      </c>
      <c r="J205" s="1629" t="s">
        <v>978</v>
      </c>
      <c r="K205" s="2278" t="s">
        <v>316</v>
      </c>
      <c r="L205" s="969" t="s">
        <v>978</v>
      </c>
      <c r="M205" s="1113">
        <v>10</v>
      </c>
      <c r="N205" s="1623" t="s">
        <v>2294</v>
      </c>
      <c r="O205" s="1469" t="s">
        <v>325</v>
      </c>
      <c r="P205" s="1620">
        <v>16</v>
      </c>
    </row>
    <row r="206" spans="1:17" ht="16.5" thickBot="1">
      <c r="A206" s="2151" t="s">
        <v>1253</v>
      </c>
      <c r="B206" s="2280" t="s">
        <v>316</v>
      </c>
      <c r="C206" s="298">
        <v>19</v>
      </c>
      <c r="D206" s="1628" t="s">
        <v>978</v>
      </c>
      <c r="E206" s="2280" t="s">
        <v>316</v>
      </c>
      <c r="F206" s="1114">
        <v>19</v>
      </c>
      <c r="G206" s="826" t="s">
        <v>978</v>
      </c>
      <c r="H206" s="2280" t="s">
        <v>980</v>
      </c>
      <c r="I206" s="866" t="s">
        <v>978</v>
      </c>
      <c r="J206" s="1635">
        <v>10</v>
      </c>
      <c r="K206" s="2280" t="s">
        <v>330</v>
      </c>
      <c r="L206" s="1117">
        <v>34</v>
      </c>
      <c r="M206" s="826" t="s">
        <v>978</v>
      </c>
      <c r="N206" s="1482" t="s">
        <v>2293</v>
      </c>
      <c r="O206" s="1483"/>
      <c r="P206" s="1484"/>
      <c r="Q206" s="1472"/>
    </row>
    <row r="207" spans="1:17" ht="16.5" thickBot="1">
      <c r="A207" s="1514"/>
      <c r="B207" s="2287" t="s">
        <v>325</v>
      </c>
      <c r="C207" s="1187"/>
      <c r="D207" s="1189"/>
      <c r="E207" s="2288" t="s">
        <v>1265</v>
      </c>
      <c r="F207" s="1187"/>
      <c r="G207" s="1189"/>
      <c r="H207" s="2288" t="s">
        <v>1098</v>
      </c>
      <c r="I207" s="1190"/>
      <c r="J207" s="1192"/>
      <c r="K207" s="2288" t="s">
        <v>326</v>
      </c>
      <c r="L207" s="1187"/>
      <c r="M207" s="1193"/>
      <c r="N207" s="1625">
        <v>8</v>
      </c>
      <c r="O207" s="1167" t="s">
        <v>1777</v>
      </c>
      <c r="P207" s="1622">
        <v>33</v>
      </c>
      <c r="Q207" s="1472"/>
    </row>
    <row r="208" spans="1:17" ht="16.5" thickBot="1">
      <c r="A208" s="71"/>
      <c r="B208" s="2283" t="s">
        <v>1779</v>
      </c>
      <c r="C208" s="242">
        <f>SUM(C199:C206)</f>
        <v>103</v>
      </c>
      <c r="D208" s="244">
        <f>SUM(D199:D206)</f>
        <v>55</v>
      </c>
      <c r="E208" s="2283" t="s">
        <v>1779</v>
      </c>
      <c r="F208" s="1633">
        <f>SUM(F199:F206)</f>
        <v>132</v>
      </c>
      <c r="G208" s="1026">
        <f>SUM(G199:G206)</f>
        <v>67</v>
      </c>
      <c r="H208" s="2283" t="s">
        <v>1779</v>
      </c>
      <c r="I208" s="245">
        <f>SUM(I199:I206)</f>
        <v>114</v>
      </c>
      <c r="J208" s="1640">
        <f>SUM(J199:J206)</f>
        <v>70</v>
      </c>
      <c r="K208" s="2283" t="s">
        <v>1779</v>
      </c>
      <c r="L208" s="242">
        <f>SUM(L199:L206)</f>
        <v>119</v>
      </c>
      <c r="M208" s="239">
        <f>SUM(M199:M206)</f>
        <v>53</v>
      </c>
      <c r="N208" s="1623" t="s">
        <v>2294</v>
      </c>
      <c r="O208" s="1471" t="s">
        <v>454</v>
      </c>
      <c r="P208" s="1620">
        <v>34</v>
      </c>
    </row>
    <row r="210" spans="1:16" ht="29.25" thickBot="1">
      <c r="A210" s="2153" t="s">
        <v>978</v>
      </c>
      <c r="B210" s="1460" t="s">
        <v>1100</v>
      </c>
      <c r="C210" s="1644">
        <v>43408</v>
      </c>
      <c r="D210" s="1461"/>
      <c r="E210" s="1460" t="s">
        <v>1100</v>
      </c>
      <c r="F210" s="1462">
        <v>43415</v>
      </c>
      <c r="G210" s="1463"/>
      <c r="H210" s="1460" t="s">
        <v>1100</v>
      </c>
      <c r="I210" s="1710">
        <v>43422</v>
      </c>
      <c r="J210" s="1463"/>
      <c r="K210" s="1460" t="s">
        <v>1100</v>
      </c>
      <c r="L210" s="1464">
        <v>43429</v>
      </c>
      <c r="M210" s="1461"/>
      <c r="N210" s="1442" t="s">
        <v>2293</v>
      </c>
      <c r="O210" s="1443"/>
      <c r="P210" s="1444"/>
    </row>
    <row r="211" spans="1:16" ht="19.5" thickBot="1">
      <c r="A211" s="1150"/>
      <c r="B211" s="1632">
        <v>9.15</v>
      </c>
      <c r="C211" s="1093" t="s">
        <v>0</v>
      </c>
      <c r="D211" s="1093" t="s">
        <v>1</v>
      </c>
      <c r="E211" s="1094">
        <v>10.199999999999999</v>
      </c>
      <c r="F211" s="1093" t="s">
        <v>0</v>
      </c>
      <c r="G211" s="1093" t="s">
        <v>1</v>
      </c>
      <c r="H211" s="1095">
        <v>11.6</v>
      </c>
      <c r="I211" s="234" t="s">
        <v>0</v>
      </c>
      <c r="J211" s="234" t="s">
        <v>1</v>
      </c>
      <c r="K211" s="1682">
        <v>12.8</v>
      </c>
      <c r="L211" s="1096" t="s">
        <v>0</v>
      </c>
      <c r="M211" s="1097" t="s">
        <v>1</v>
      </c>
      <c r="N211" s="1445">
        <v>9</v>
      </c>
      <c r="O211" s="1161" t="s">
        <v>330</v>
      </c>
      <c r="P211" s="65">
        <v>13</v>
      </c>
    </row>
    <row r="212" spans="1:16" ht="16.5" thickBot="1">
      <c r="A212" s="71"/>
      <c r="B212" s="2289" t="s">
        <v>330</v>
      </c>
      <c r="C212" s="1456">
        <v>13</v>
      </c>
      <c r="D212" s="1655"/>
      <c r="E212" s="1161" t="s">
        <v>330</v>
      </c>
      <c r="F212" s="1659" t="s">
        <v>978</v>
      </c>
      <c r="G212" s="1451">
        <v>13</v>
      </c>
      <c r="H212" s="1161" t="s">
        <v>454</v>
      </c>
      <c r="I212" s="1450">
        <v>34</v>
      </c>
      <c r="J212" s="1662" t="s">
        <v>978</v>
      </c>
      <c r="K212" s="1161" t="s">
        <v>454</v>
      </c>
      <c r="L212" s="1447">
        <v>22</v>
      </c>
      <c r="M212" s="1310"/>
      <c r="N212" s="1446" t="s">
        <v>2294</v>
      </c>
      <c r="O212" s="1485" t="s">
        <v>1777</v>
      </c>
      <c r="P212" s="66">
        <v>10</v>
      </c>
    </row>
    <row r="213" spans="1:16" ht="16.5" thickBot="1">
      <c r="A213" s="2152" t="s">
        <v>1253</v>
      </c>
      <c r="B213" s="2279" t="s">
        <v>1777</v>
      </c>
      <c r="C213" s="1656"/>
      <c r="D213" s="1457">
        <v>10</v>
      </c>
      <c r="E213" s="1471" t="s">
        <v>454</v>
      </c>
      <c r="F213" s="1452">
        <v>17</v>
      </c>
      <c r="G213" s="1660"/>
      <c r="H213" s="1471" t="s">
        <v>1098</v>
      </c>
      <c r="I213" s="1666" t="s">
        <v>978</v>
      </c>
      <c r="J213" s="1453">
        <v>10</v>
      </c>
      <c r="K213" s="1485" t="s">
        <v>1777</v>
      </c>
      <c r="L213" s="1672"/>
      <c r="M213" s="1449">
        <v>21</v>
      </c>
      <c r="N213" s="1486" t="s">
        <v>2293</v>
      </c>
      <c r="O213" s="1487"/>
      <c r="P213" s="1488"/>
    </row>
    <row r="214" spans="1:16">
      <c r="A214" s="71"/>
      <c r="B214" s="2290" t="s">
        <v>325</v>
      </c>
      <c r="C214" s="1458">
        <v>20</v>
      </c>
      <c r="D214" s="1655" t="s">
        <v>978</v>
      </c>
      <c r="E214" s="1161" t="s">
        <v>1098</v>
      </c>
      <c r="F214" s="1659" t="s">
        <v>978</v>
      </c>
      <c r="G214" s="1451">
        <v>17</v>
      </c>
      <c r="H214" s="1161" t="s">
        <v>330</v>
      </c>
      <c r="I214" s="1454">
        <v>24</v>
      </c>
      <c r="J214" s="1665" t="s">
        <v>978</v>
      </c>
      <c r="K214" s="1170" t="s">
        <v>325</v>
      </c>
      <c r="L214" s="1447">
        <v>26</v>
      </c>
      <c r="M214" s="1310"/>
      <c r="N214" s="1445">
        <v>10</v>
      </c>
      <c r="O214" s="1161" t="s">
        <v>330</v>
      </c>
      <c r="P214" s="65">
        <v>13</v>
      </c>
    </row>
    <row r="215" spans="1:16" ht="16.5" thickBot="1">
      <c r="A215" s="2151" t="s">
        <v>1253</v>
      </c>
      <c r="B215" s="2280" t="s">
        <v>316</v>
      </c>
      <c r="C215" s="1311" t="s">
        <v>978</v>
      </c>
      <c r="D215" s="1654">
        <v>6</v>
      </c>
      <c r="E215" s="1471" t="s">
        <v>316</v>
      </c>
      <c r="F215" s="1452">
        <v>30</v>
      </c>
      <c r="G215" s="1660" t="s">
        <v>978</v>
      </c>
      <c r="H215" s="1469" t="s">
        <v>325</v>
      </c>
      <c r="I215" s="1664" t="s">
        <v>978</v>
      </c>
      <c r="J215" s="1455">
        <v>13</v>
      </c>
      <c r="K215" s="1468" t="s">
        <v>1265</v>
      </c>
      <c r="L215" s="1672"/>
      <c r="M215" s="1449">
        <v>16</v>
      </c>
      <c r="N215" s="1491" t="s">
        <v>2294</v>
      </c>
      <c r="O215" s="1471" t="s">
        <v>454</v>
      </c>
      <c r="P215" s="1478">
        <v>17</v>
      </c>
    </row>
    <row r="216" spans="1:16" ht="16.5" thickBot="1">
      <c r="A216" s="71"/>
      <c r="B216" s="2289" t="s">
        <v>980</v>
      </c>
      <c r="C216" s="1458">
        <v>24</v>
      </c>
      <c r="D216" s="1661" t="s">
        <v>978</v>
      </c>
      <c r="E216" s="1161" t="s">
        <v>326</v>
      </c>
      <c r="F216" s="1450">
        <v>24</v>
      </c>
      <c r="G216" s="1662"/>
      <c r="H216" s="1161" t="s">
        <v>326</v>
      </c>
      <c r="I216" s="1450">
        <v>24</v>
      </c>
      <c r="J216" s="1662"/>
      <c r="K216" s="1161" t="s">
        <v>1098</v>
      </c>
      <c r="L216" s="1675"/>
      <c r="M216" s="1448">
        <v>10</v>
      </c>
      <c r="N216" s="1442" t="s">
        <v>2293</v>
      </c>
      <c r="O216" s="1443"/>
      <c r="P216" s="1444"/>
    </row>
    <row r="217" spans="1:16" ht="16.5" thickBot="1">
      <c r="A217" s="2152" t="s">
        <v>1253</v>
      </c>
      <c r="B217" s="2279" t="s">
        <v>326</v>
      </c>
      <c r="C217" s="1311" t="s">
        <v>978</v>
      </c>
      <c r="D217" s="1453">
        <v>10</v>
      </c>
      <c r="E217" s="1471" t="s">
        <v>1265</v>
      </c>
      <c r="F217" s="1666"/>
      <c r="G217" s="1453">
        <v>10</v>
      </c>
      <c r="H217" s="1485" t="s">
        <v>1777</v>
      </c>
      <c r="I217" s="1666"/>
      <c r="J217" s="1453">
        <v>17</v>
      </c>
      <c r="K217" s="1468" t="s">
        <v>980</v>
      </c>
      <c r="L217" s="1441">
        <v>24</v>
      </c>
      <c r="M217" s="1676"/>
      <c r="N217" s="1492">
        <v>11</v>
      </c>
      <c r="O217" s="1161" t="s">
        <v>316</v>
      </c>
      <c r="P217" s="1479">
        <v>20</v>
      </c>
    </row>
    <row r="218" spans="1:16" ht="16.5" thickBot="1">
      <c r="A218" s="71"/>
      <c r="B218" s="2291" t="s">
        <v>1098</v>
      </c>
      <c r="C218" s="1458">
        <v>32</v>
      </c>
      <c r="D218" s="1662" t="s">
        <v>978</v>
      </c>
      <c r="E218" s="1183" t="s">
        <v>1777</v>
      </c>
      <c r="F218" s="1659" t="s">
        <v>978</v>
      </c>
      <c r="G218" s="1451">
        <v>10</v>
      </c>
      <c r="H218" s="1161" t="s">
        <v>316</v>
      </c>
      <c r="I218" s="1454">
        <v>20</v>
      </c>
      <c r="J218" s="1665" t="s">
        <v>978</v>
      </c>
      <c r="K218" s="1161" t="s">
        <v>330</v>
      </c>
      <c r="L218" s="1450">
        <v>20</v>
      </c>
      <c r="M218" s="1310" t="s">
        <v>978</v>
      </c>
      <c r="N218" s="1446" t="s">
        <v>2294</v>
      </c>
      <c r="O218" s="1468" t="s">
        <v>980</v>
      </c>
      <c r="P218" s="66">
        <v>17</v>
      </c>
    </row>
    <row r="219" spans="1:16" ht="16.5" thickBot="1">
      <c r="A219" s="2151" t="s">
        <v>1253</v>
      </c>
      <c r="B219" s="2280" t="s">
        <v>1265</v>
      </c>
      <c r="C219" s="1311" t="s">
        <v>978</v>
      </c>
      <c r="D219" s="1459">
        <v>31</v>
      </c>
      <c r="E219" s="1493" t="s">
        <v>325</v>
      </c>
      <c r="F219" s="1452">
        <v>27</v>
      </c>
      <c r="G219" s="1660" t="s">
        <v>978</v>
      </c>
      <c r="H219" s="1468" t="s">
        <v>980</v>
      </c>
      <c r="I219" s="1666" t="s">
        <v>978</v>
      </c>
      <c r="J219" s="1453">
        <v>17</v>
      </c>
      <c r="K219" s="1471" t="s">
        <v>316</v>
      </c>
      <c r="L219" s="1666" t="s">
        <v>978</v>
      </c>
      <c r="M219" s="1449">
        <v>16</v>
      </c>
      <c r="N219" s="1486" t="s">
        <v>2293</v>
      </c>
      <c r="O219" s="1487"/>
      <c r="P219" s="1488"/>
    </row>
    <row r="220" spans="1:16" ht="16.5" thickBot="1">
      <c r="A220" s="1514"/>
      <c r="B220" s="2288" t="s">
        <v>454</v>
      </c>
      <c r="C220" s="1194"/>
      <c r="D220" s="1195"/>
      <c r="E220" s="1512" t="s">
        <v>980</v>
      </c>
      <c r="F220" s="1196"/>
      <c r="G220" s="1197"/>
      <c r="H220" s="1516" t="s">
        <v>1265</v>
      </c>
      <c r="I220" s="1196"/>
      <c r="J220" s="1197"/>
      <c r="K220" s="1641" t="s">
        <v>326</v>
      </c>
      <c r="L220" s="1196"/>
      <c r="M220" s="1198"/>
      <c r="N220" s="1492">
        <v>12</v>
      </c>
      <c r="O220" s="1161" t="s">
        <v>330</v>
      </c>
      <c r="P220" s="1479">
        <v>20</v>
      </c>
    </row>
    <row r="221" spans="1:16" ht="16.5" thickBot="1">
      <c r="A221" s="71"/>
      <c r="B221" s="2283" t="s">
        <v>1779</v>
      </c>
      <c r="C221" s="251">
        <f>SUM(C212:C219)</f>
        <v>89</v>
      </c>
      <c r="D221" s="258">
        <f>SUM(D211:D219)</f>
        <v>57</v>
      </c>
      <c r="E221" s="1163" t="s">
        <v>1779</v>
      </c>
      <c r="F221" s="253">
        <f>SUM(F212:F219)</f>
        <v>98</v>
      </c>
      <c r="G221" s="250">
        <f>SUM(G212:G219)</f>
        <v>50</v>
      </c>
      <c r="H221" s="1163" t="s">
        <v>1779</v>
      </c>
      <c r="I221" s="253">
        <f>SUM(I212:I219)</f>
        <v>102</v>
      </c>
      <c r="J221" s="250">
        <f>SUM(J212:J219)</f>
        <v>57</v>
      </c>
      <c r="K221" s="1163" t="s">
        <v>1779</v>
      </c>
      <c r="L221" s="253">
        <f>SUM(L212:L219)</f>
        <v>92</v>
      </c>
      <c r="M221" s="1179">
        <f>SUM(M212:M219)</f>
        <v>63</v>
      </c>
      <c r="N221" s="1446" t="s">
        <v>2294</v>
      </c>
      <c r="O221" s="1471" t="s">
        <v>316</v>
      </c>
      <c r="P221" s="66">
        <v>16</v>
      </c>
    </row>
    <row r="222" spans="1:16" ht="16.5" thickBot="1">
      <c r="B222" s="12"/>
      <c r="C222" s="160"/>
      <c r="D222" s="12"/>
      <c r="K222" s="1178" t="s">
        <v>978</v>
      </c>
      <c r="L222" s="356"/>
      <c r="M222" s="356"/>
      <c r="N222" s="1434"/>
      <c r="O222" s="1279"/>
      <c r="P222" s="1435"/>
    </row>
    <row r="223" spans="1:16" ht="29.25" thickBot="1">
      <c r="A223" s="2153">
        <v>43436</v>
      </c>
      <c r="B223" s="1119" t="s">
        <v>1100</v>
      </c>
      <c r="C223" s="1645">
        <v>43436</v>
      </c>
      <c r="D223" s="1120" t="s">
        <v>978</v>
      </c>
      <c r="E223" s="1086" t="s">
        <v>1100</v>
      </c>
      <c r="F223" s="1123">
        <v>43443</v>
      </c>
      <c r="G223" s="1120" t="s">
        <v>978</v>
      </c>
      <c r="H223" s="1121" t="s">
        <v>1100</v>
      </c>
      <c r="I223" s="1122">
        <v>43450</v>
      </c>
      <c r="J223" s="1120" t="s">
        <v>978</v>
      </c>
      <c r="K223" s="1180" t="s">
        <v>1100</v>
      </c>
      <c r="L223" s="1123">
        <v>43457</v>
      </c>
      <c r="M223" s="1124"/>
      <c r="N223" s="1436" t="s">
        <v>2293</v>
      </c>
      <c r="O223" s="1437"/>
      <c r="P223" s="1438"/>
    </row>
    <row r="224" spans="1:16" ht="19.5" thickBot="1">
      <c r="A224" s="1150"/>
      <c r="B224" s="1101">
        <v>13.5</v>
      </c>
      <c r="C224" s="1151" t="s">
        <v>0</v>
      </c>
      <c r="D224" s="1151" t="s">
        <v>1</v>
      </c>
      <c r="E224" s="1101">
        <v>14.7</v>
      </c>
      <c r="F224" s="1151" t="s">
        <v>0</v>
      </c>
      <c r="G224" s="1151" t="s">
        <v>1</v>
      </c>
      <c r="H224" s="1095">
        <v>15.9</v>
      </c>
      <c r="I224" s="1152" t="s">
        <v>0</v>
      </c>
      <c r="J224" s="1153" t="s">
        <v>1</v>
      </c>
      <c r="K224" s="1181">
        <v>16.100000000000001</v>
      </c>
      <c r="L224" s="1152" t="s">
        <v>0</v>
      </c>
      <c r="M224" s="1153" t="s">
        <v>1</v>
      </c>
      <c r="N224" s="1439">
        <v>13</v>
      </c>
      <c r="O224" s="1161" t="s">
        <v>454</v>
      </c>
      <c r="P224" s="65">
        <v>36</v>
      </c>
    </row>
    <row r="225" spans="1:16" ht="16.5" thickBot="1">
      <c r="A225" s="209"/>
      <c r="B225" s="1161" t="s">
        <v>454</v>
      </c>
      <c r="C225" s="1172">
        <v>36</v>
      </c>
      <c r="D225" s="1662" t="s">
        <v>978</v>
      </c>
      <c r="E225" s="1669" t="s">
        <v>1265</v>
      </c>
      <c r="F225" s="1309" t="s">
        <v>978</v>
      </c>
      <c r="G225" s="1678">
        <v>10</v>
      </c>
      <c r="H225" s="1183" t="s">
        <v>1777</v>
      </c>
      <c r="I225" s="1659"/>
      <c r="J225" s="1174">
        <v>28</v>
      </c>
      <c r="K225" s="1161" t="s">
        <v>316</v>
      </c>
      <c r="L225" s="1694"/>
      <c r="M225" s="1177">
        <v>6</v>
      </c>
      <c r="N225" s="1440" t="s">
        <v>2294</v>
      </c>
      <c r="O225" s="1471" t="s">
        <v>326</v>
      </c>
      <c r="P225" s="66">
        <v>33</v>
      </c>
    </row>
    <row r="226" spans="1:16" ht="16.5" thickBot="1">
      <c r="A226" s="2152" t="s">
        <v>1253</v>
      </c>
      <c r="B226" s="1471" t="s">
        <v>326</v>
      </c>
      <c r="C226" s="1666" t="s">
        <v>978</v>
      </c>
      <c r="D226" s="1173">
        <v>33</v>
      </c>
      <c r="E226" s="1471" t="s">
        <v>454</v>
      </c>
      <c r="F226" s="1679">
        <v>26</v>
      </c>
      <c r="G226" s="1681" t="s">
        <v>978</v>
      </c>
      <c r="H226" s="1471" t="s">
        <v>330</v>
      </c>
      <c r="I226" s="1171">
        <v>33</v>
      </c>
      <c r="J226" s="1660"/>
      <c r="K226" s="1471" t="s">
        <v>454</v>
      </c>
      <c r="L226" s="1171">
        <v>13</v>
      </c>
      <c r="M226" s="1676"/>
      <c r="N226" s="1494" t="s">
        <v>2293</v>
      </c>
      <c r="O226" s="1495"/>
      <c r="P226" s="1496"/>
    </row>
    <row r="227" spans="1:16">
      <c r="A227" s="71"/>
      <c r="B227" s="1183" t="s">
        <v>1098</v>
      </c>
      <c r="C227" s="1674" t="s">
        <v>978</v>
      </c>
      <c r="D227" s="1185">
        <v>6</v>
      </c>
      <c r="E227" s="1160" t="s">
        <v>325</v>
      </c>
      <c r="F227" s="1686">
        <v>41</v>
      </c>
      <c r="G227" s="1683" t="s">
        <v>978</v>
      </c>
      <c r="H227" s="1161" t="s">
        <v>316</v>
      </c>
      <c r="I227" s="1674"/>
      <c r="J227" s="1185">
        <v>6</v>
      </c>
      <c r="K227" s="1160" t="s">
        <v>325</v>
      </c>
      <c r="L227" s="1694" t="s">
        <v>978</v>
      </c>
      <c r="M227" s="1177">
        <v>10</v>
      </c>
      <c r="N227" s="1439">
        <v>14</v>
      </c>
      <c r="O227" s="1160" t="s">
        <v>325</v>
      </c>
      <c r="P227" s="65">
        <v>27</v>
      </c>
    </row>
    <row r="228" spans="1:16" ht="16.5" thickBot="1">
      <c r="A228" s="2151" t="s">
        <v>1253</v>
      </c>
      <c r="B228" s="1471" t="s">
        <v>330</v>
      </c>
      <c r="C228" s="1176">
        <v>16</v>
      </c>
      <c r="D228" s="1677" t="s">
        <v>978</v>
      </c>
      <c r="E228" s="1471" t="s">
        <v>326</v>
      </c>
      <c r="F228" s="1684" t="s">
        <v>978</v>
      </c>
      <c r="G228" s="1680">
        <v>30</v>
      </c>
      <c r="H228" s="1469" t="s">
        <v>325</v>
      </c>
      <c r="I228" s="1176">
        <v>27</v>
      </c>
      <c r="J228" s="1677"/>
      <c r="K228" s="1471" t="s">
        <v>980</v>
      </c>
      <c r="L228" s="1171">
        <v>24</v>
      </c>
      <c r="M228" s="1676"/>
      <c r="N228" s="1497" t="s">
        <v>2294</v>
      </c>
      <c r="O228" s="1471" t="s">
        <v>326</v>
      </c>
      <c r="P228" s="1478">
        <v>6</v>
      </c>
    </row>
    <row r="229" spans="1:16" ht="16.5" thickBot="1">
      <c r="A229" s="71"/>
      <c r="B229" s="1161" t="s">
        <v>980</v>
      </c>
      <c r="C229" s="1659" t="s">
        <v>978</v>
      </c>
      <c r="D229" s="1174">
        <v>9</v>
      </c>
      <c r="E229" s="1183" t="s">
        <v>1777</v>
      </c>
      <c r="F229" s="1309"/>
      <c r="G229" s="1175">
        <v>20</v>
      </c>
      <c r="H229" s="1161" t="s">
        <v>326</v>
      </c>
      <c r="I229" s="1172">
        <v>34</v>
      </c>
      <c r="J229" s="1662" t="s">
        <v>978</v>
      </c>
      <c r="K229" s="1161" t="s">
        <v>1098</v>
      </c>
      <c r="L229" s="1694" t="s">
        <v>978</v>
      </c>
      <c r="M229" s="1177">
        <v>7</v>
      </c>
      <c r="N229" s="1436" t="s">
        <v>2293</v>
      </c>
      <c r="O229" s="1437"/>
      <c r="P229" s="1438"/>
    </row>
    <row r="230" spans="1:16" ht="16.5" thickBot="1">
      <c r="A230" s="2152" t="s">
        <v>1253</v>
      </c>
      <c r="B230" s="1485" t="s">
        <v>1777</v>
      </c>
      <c r="C230" s="1171">
        <v>10</v>
      </c>
      <c r="D230" s="1660" t="s">
        <v>978</v>
      </c>
      <c r="E230" s="1471" t="s">
        <v>316</v>
      </c>
      <c r="F230" s="1679">
        <v>30</v>
      </c>
      <c r="G230" s="1660"/>
      <c r="H230" s="1471" t="s">
        <v>980</v>
      </c>
      <c r="I230" s="1666" t="s">
        <v>978</v>
      </c>
      <c r="J230" s="1173">
        <v>14</v>
      </c>
      <c r="K230" s="1471" t="s">
        <v>326</v>
      </c>
      <c r="L230" s="1711">
        <v>41</v>
      </c>
      <c r="M230" s="1676" t="s">
        <v>978</v>
      </c>
      <c r="N230" s="1498">
        <v>15</v>
      </c>
      <c r="O230" s="1183" t="s">
        <v>1777</v>
      </c>
      <c r="P230" s="1479">
        <v>28</v>
      </c>
    </row>
    <row r="231" spans="1:16" ht="16.5" thickBot="1">
      <c r="A231" s="71"/>
      <c r="B231" s="1161" t="s">
        <v>316</v>
      </c>
      <c r="C231" s="1674" t="s">
        <v>978</v>
      </c>
      <c r="D231" s="1185">
        <v>10</v>
      </c>
      <c r="E231" s="1161" t="s">
        <v>980</v>
      </c>
      <c r="F231" s="1693" t="s">
        <v>978</v>
      </c>
      <c r="G231" s="1185">
        <v>3</v>
      </c>
      <c r="H231" s="1161" t="s">
        <v>1265</v>
      </c>
      <c r="I231" s="1184">
        <v>26</v>
      </c>
      <c r="J231" s="1665" t="s">
        <v>978</v>
      </c>
      <c r="K231" s="1161" t="s">
        <v>1265</v>
      </c>
      <c r="L231" s="1694"/>
      <c r="M231" s="1177">
        <v>20</v>
      </c>
      <c r="N231" s="1440" t="s">
        <v>2294</v>
      </c>
      <c r="O231" s="1471" t="s">
        <v>330</v>
      </c>
      <c r="P231" s="66">
        <v>33</v>
      </c>
    </row>
    <row r="232" spans="1:16" ht="16.5" thickBot="1">
      <c r="A232" s="2151" t="s">
        <v>1253</v>
      </c>
      <c r="B232" s="1468" t="s">
        <v>1265</v>
      </c>
      <c r="C232" s="1171">
        <v>19</v>
      </c>
      <c r="D232" s="1660" t="s">
        <v>978</v>
      </c>
      <c r="E232" s="1468" t="s">
        <v>330</v>
      </c>
      <c r="F232" s="1182">
        <v>30</v>
      </c>
      <c r="G232" s="1692" t="s">
        <v>978</v>
      </c>
      <c r="H232" s="1468" t="s">
        <v>1098</v>
      </c>
      <c r="I232" s="1666" t="s">
        <v>978</v>
      </c>
      <c r="J232" s="1173">
        <v>20</v>
      </c>
      <c r="K232" s="1468" t="s">
        <v>330</v>
      </c>
      <c r="L232" s="1171">
        <v>23</v>
      </c>
      <c r="M232" s="1676"/>
      <c r="N232" s="1494" t="s">
        <v>2293</v>
      </c>
      <c r="O232" s="1495"/>
      <c r="P232" s="1496"/>
    </row>
    <row r="233" spans="1:16" ht="16.5" thickBot="1">
      <c r="A233" s="1513"/>
      <c r="B233" s="1515" t="s">
        <v>325</v>
      </c>
      <c r="C233" s="1196"/>
      <c r="D233" s="1197"/>
      <c r="E233" s="1516" t="s">
        <v>1098</v>
      </c>
      <c r="F233" s="1199"/>
      <c r="G233" s="1200"/>
      <c r="H233" s="1516" t="s">
        <v>454</v>
      </c>
      <c r="I233" s="1196"/>
      <c r="J233" s="1197"/>
      <c r="K233" s="1509" t="s">
        <v>1777</v>
      </c>
      <c r="L233" s="1196"/>
      <c r="M233" s="1517"/>
      <c r="N233" s="1498">
        <v>16</v>
      </c>
      <c r="O233" s="1161" t="s">
        <v>316</v>
      </c>
      <c r="P233" s="1479">
        <v>6</v>
      </c>
    </row>
    <row r="234" spans="1:16" ht="16.5" thickBot="1">
      <c r="B234" s="1163" t="s">
        <v>1779</v>
      </c>
      <c r="C234" s="253">
        <f>SUM(C225:C232)</f>
        <v>81</v>
      </c>
      <c r="D234" s="250">
        <f>SUM(D225:D232)</f>
        <v>58</v>
      </c>
      <c r="E234" s="1163" t="s">
        <v>1779</v>
      </c>
      <c r="F234" s="251">
        <f>SUM(F225:F232)</f>
        <v>127</v>
      </c>
      <c r="G234" s="258">
        <f>SUM(G225:G232)</f>
        <v>63</v>
      </c>
      <c r="H234" s="1163" t="s">
        <v>1779</v>
      </c>
      <c r="I234" s="253">
        <f>SUM(I225:I232)</f>
        <v>120</v>
      </c>
      <c r="J234" s="250">
        <f>SUM(J225:J232)</f>
        <v>68</v>
      </c>
      <c r="K234" s="1163" t="s">
        <v>1779</v>
      </c>
      <c r="L234" s="253">
        <f>SUM(L225:L232)</f>
        <v>101</v>
      </c>
      <c r="M234" s="1098">
        <f>SUM(M225:M232)</f>
        <v>43</v>
      </c>
      <c r="N234" s="1440" t="s">
        <v>2294</v>
      </c>
      <c r="O234" s="1471" t="s">
        <v>454</v>
      </c>
      <c r="P234" s="66">
        <v>13</v>
      </c>
    </row>
    <row r="235" spans="1:16" ht="16.5" thickBot="1">
      <c r="A235" s="71" t="s">
        <v>978</v>
      </c>
      <c r="N235" s="1434"/>
      <c r="O235" s="1279"/>
      <c r="P235" s="1435"/>
    </row>
    <row r="236" spans="1:16" ht="29.25" thickBot="1">
      <c r="B236" s="1519" t="s">
        <v>1100</v>
      </c>
      <c r="C236" s="1646">
        <v>43464</v>
      </c>
      <c r="D236" s="1520"/>
      <c r="E236" s="1519" t="s">
        <v>1100</v>
      </c>
      <c r="F236" s="1521">
        <v>43106</v>
      </c>
      <c r="G236" s="1522"/>
      <c r="H236" s="1086" t="s">
        <v>1100</v>
      </c>
      <c r="I236" s="1549">
        <v>43118</v>
      </c>
      <c r="J236" s="1558" t="s">
        <v>2257</v>
      </c>
      <c r="K236" s="1086" t="s">
        <v>1100</v>
      </c>
      <c r="L236" s="1549">
        <v>43127</v>
      </c>
      <c r="M236" s="1550" t="s">
        <v>2258</v>
      </c>
      <c r="N236" s="1523" t="s">
        <v>2293</v>
      </c>
      <c r="O236" s="1524"/>
      <c r="P236" s="1525"/>
    </row>
    <row r="237" spans="1:16" ht="19.5" thickBot="1">
      <c r="A237" s="71"/>
      <c r="B237" s="286">
        <v>17.3</v>
      </c>
      <c r="C237" s="234" t="s">
        <v>0</v>
      </c>
      <c r="D237" s="234" t="s">
        <v>1</v>
      </c>
      <c r="E237" s="255">
        <v>18.399999999999999</v>
      </c>
      <c r="F237" s="233" t="s">
        <v>0</v>
      </c>
      <c r="G237" s="237" t="s">
        <v>1</v>
      </c>
      <c r="H237" s="255">
        <v>19</v>
      </c>
      <c r="I237" s="233" t="s">
        <v>0</v>
      </c>
      <c r="J237" s="237" t="s">
        <v>1</v>
      </c>
      <c r="K237" s="255">
        <v>20</v>
      </c>
      <c r="L237" s="233" t="s">
        <v>0</v>
      </c>
      <c r="M237" s="237" t="s">
        <v>1</v>
      </c>
      <c r="N237" s="1543">
        <v>17</v>
      </c>
      <c r="O237" s="1526" t="s">
        <v>454</v>
      </c>
      <c r="P237" s="65">
        <v>20</v>
      </c>
    </row>
    <row r="238" spans="1:16" ht="16.5" thickBot="1">
      <c r="A238" s="71"/>
      <c r="B238" s="1526" t="s">
        <v>454</v>
      </c>
      <c r="C238" s="1675" t="s">
        <v>978</v>
      </c>
      <c r="D238" s="1527">
        <v>20</v>
      </c>
      <c r="E238" s="1528" t="s">
        <v>980</v>
      </c>
      <c r="F238" s="1309" t="s">
        <v>978</v>
      </c>
      <c r="G238" s="1529">
        <v>14</v>
      </c>
      <c r="H238" s="1705" t="s">
        <v>2442</v>
      </c>
      <c r="I238" s="1713" t="s">
        <v>978</v>
      </c>
      <c r="J238" s="1715">
        <v>13</v>
      </c>
      <c r="K238" s="1705" t="s">
        <v>2446</v>
      </c>
      <c r="L238" s="1713" t="s">
        <v>978</v>
      </c>
      <c r="M238" s="1715">
        <v>13</v>
      </c>
      <c r="N238" s="1544" t="s">
        <v>2294</v>
      </c>
      <c r="O238" s="1530" t="s">
        <v>325</v>
      </c>
      <c r="P238" s="66">
        <v>23</v>
      </c>
    </row>
    <row r="239" spans="1:16" ht="16.5" thickBot="1">
      <c r="A239" s="2152" t="s">
        <v>1253</v>
      </c>
      <c r="B239" s="1530" t="s">
        <v>325</v>
      </c>
      <c r="C239" s="1531">
        <v>23</v>
      </c>
      <c r="D239" s="1676" t="s">
        <v>978</v>
      </c>
      <c r="E239" s="1532" t="s">
        <v>454</v>
      </c>
      <c r="F239" s="1712">
        <v>44</v>
      </c>
      <c r="G239" s="1698" t="s">
        <v>978</v>
      </c>
      <c r="H239" s="1706" t="s">
        <v>2445</v>
      </c>
      <c r="I239" s="1716">
        <v>19</v>
      </c>
      <c r="J239" s="1714" t="s">
        <v>978</v>
      </c>
      <c r="K239" s="1706" t="s">
        <v>2447</v>
      </c>
      <c r="L239" s="1716">
        <v>20</v>
      </c>
      <c r="M239" s="1714" t="s">
        <v>978</v>
      </c>
      <c r="N239" s="1545" t="s">
        <v>2293</v>
      </c>
      <c r="O239" s="1547"/>
      <c r="P239" s="1548"/>
    </row>
    <row r="240" spans="1:16">
      <c r="A240" s="71"/>
      <c r="B240" s="1526" t="s">
        <v>326</v>
      </c>
      <c r="C240" s="1534">
        <v>21</v>
      </c>
      <c r="D240" s="1696" t="s">
        <v>978</v>
      </c>
      <c r="E240" s="1535" t="s">
        <v>325</v>
      </c>
      <c r="F240" s="1536">
        <v>33</v>
      </c>
      <c r="G240" s="1697" t="s">
        <v>978</v>
      </c>
      <c r="H240" s="1707" t="s">
        <v>2443</v>
      </c>
      <c r="I240" s="1713"/>
      <c r="J240" s="1715">
        <v>31</v>
      </c>
      <c r="K240" s="1708" t="s">
        <v>2445</v>
      </c>
      <c r="L240" s="1721">
        <v>13</v>
      </c>
      <c r="M240" s="1722" t="s">
        <v>978</v>
      </c>
      <c r="N240" s="1543">
        <v>18</v>
      </c>
      <c r="O240" s="1707" t="s">
        <v>2443</v>
      </c>
      <c r="P240" s="65">
        <v>37</v>
      </c>
    </row>
    <row r="241" spans="1:17" ht="16.5" thickBot="1">
      <c r="A241" s="2151" t="s">
        <v>1253</v>
      </c>
      <c r="B241" s="1537" t="s">
        <v>316</v>
      </c>
      <c r="C241" s="1695" t="s">
        <v>978</v>
      </c>
      <c r="D241" s="1538">
        <v>17</v>
      </c>
      <c r="E241" s="1532" t="s">
        <v>1098</v>
      </c>
      <c r="F241" s="1311" t="s">
        <v>978</v>
      </c>
      <c r="G241" s="1540">
        <v>13</v>
      </c>
      <c r="H241" s="1706" t="s">
        <v>2446</v>
      </c>
      <c r="I241" s="270">
        <v>37</v>
      </c>
      <c r="J241" s="1717"/>
      <c r="K241" s="1706" t="s">
        <v>2448</v>
      </c>
      <c r="L241" s="874" t="s">
        <v>978</v>
      </c>
      <c r="M241" s="1723">
        <v>0</v>
      </c>
      <c r="N241" s="1546" t="s">
        <v>2294</v>
      </c>
      <c r="O241" s="1706" t="s">
        <v>2446</v>
      </c>
      <c r="P241" s="1478">
        <v>16</v>
      </c>
      <c r="Q241" s="1489"/>
    </row>
    <row r="242" spans="1:17">
      <c r="A242" s="71"/>
      <c r="B242" s="1526" t="s">
        <v>980</v>
      </c>
      <c r="C242" s="1675"/>
      <c r="D242" s="1527">
        <v>3</v>
      </c>
      <c r="E242" s="1528" t="s">
        <v>330</v>
      </c>
      <c r="F242" s="1313" t="s">
        <v>978</v>
      </c>
      <c r="G242" s="1541">
        <v>14</v>
      </c>
      <c r="H242" s="1559" t="s">
        <v>2297</v>
      </c>
      <c r="I242" s="1313" t="s">
        <v>978</v>
      </c>
      <c r="J242" s="1314"/>
      <c r="K242" s="1308" t="s">
        <v>978</v>
      </c>
      <c r="L242" s="1313" t="s">
        <v>978</v>
      </c>
      <c r="M242" s="1314"/>
      <c r="N242" s="1729"/>
      <c r="O242" s="1730"/>
      <c r="P242" s="1731"/>
      <c r="Q242" s="11"/>
    </row>
    <row r="243" spans="1:17" ht="16.5" thickBot="1">
      <c r="A243" s="2152" t="s">
        <v>1253</v>
      </c>
      <c r="B243" s="1537" t="s">
        <v>1265</v>
      </c>
      <c r="C243" s="1531">
        <v>13</v>
      </c>
      <c r="D243" s="1676"/>
      <c r="E243" s="1532" t="s">
        <v>326</v>
      </c>
      <c r="F243" s="1533">
        <v>24</v>
      </c>
      <c r="G243" s="1315" t="s">
        <v>978</v>
      </c>
      <c r="H243" s="1560" t="s">
        <v>1779</v>
      </c>
      <c r="I243" s="1718"/>
      <c r="J243" s="1719" t="s">
        <v>978</v>
      </c>
      <c r="K243" s="1720" t="s">
        <v>978</v>
      </c>
      <c r="L243" s="1718"/>
      <c r="M243" s="1727" t="s">
        <v>978</v>
      </c>
      <c r="N243" s="1732"/>
      <c r="O243" s="1733"/>
      <c r="P243" s="1732"/>
      <c r="Q243" s="1489"/>
    </row>
    <row r="244" spans="1:17">
      <c r="A244" s="71"/>
      <c r="B244" s="1186" t="s">
        <v>1777</v>
      </c>
      <c r="C244" s="1675"/>
      <c r="D244" s="1527">
        <v>14</v>
      </c>
      <c r="E244" s="1528" t="s">
        <v>1265</v>
      </c>
      <c r="F244" s="1309" t="s">
        <v>978</v>
      </c>
      <c r="G244" s="1527">
        <v>20</v>
      </c>
      <c r="H244" s="1308" t="s">
        <v>978</v>
      </c>
      <c r="I244" s="1309" t="s">
        <v>978</v>
      </c>
      <c r="J244" s="1310"/>
      <c r="K244" s="1308" t="s">
        <v>978</v>
      </c>
      <c r="L244" s="1309" t="s">
        <v>978</v>
      </c>
      <c r="M244" s="1662"/>
      <c r="N244" s="1726"/>
      <c r="O244" s="1041"/>
      <c r="P244" s="1726"/>
      <c r="Q244" s="11"/>
    </row>
    <row r="245" spans="1:17" ht="16.5" thickBot="1">
      <c r="A245" s="2151" t="s">
        <v>1253</v>
      </c>
      <c r="B245" s="1542" t="s">
        <v>1098</v>
      </c>
      <c r="C245" s="1531">
        <v>40</v>
      </c>
      <c r="D245" s="1676"/>
      <c r="E245" s="1499" t="s">
        <v>1777</v>
      </c>
      <c r="F245" s="1539">
        <v>23</v>
      </c>
      <c r="G245" s="1312" t="s">
        <v>978</v>
      </c>
      <c r="H245" s="1500" t="s">
        <v>978</v>
      </c>
      <c r="I245" s="1311"/>
      <c r="J245" s="1312" t="s">
        <v>978</v>
      </c>
      <c r="K245" s="1500" t="s">
        <v>978</v>
      </c>
      <c r="L245" s="1311"/>
      <c r="M245" s="1692" t="s">
        <v>978</v>
      </c>
      <c r="N245" s="1734"/>
      <c r="O245" s="1734"/>
      <c r="P245" s="1734"/>
      <c r="Q245" s="1489"/>
    </row>
    <row r="246" spans="1:17" ht="16.5" thickBot="1">
      <c r="A246" s="1513"/>
      <c r="B246" s="1512" t="s">
        <v>330</v>
      </c>
      <c r="C246" s="1187"/>
      <c r="D246" s="1189"/>
      <c r="E246" s="1512" t="s">
        <v>316</v>
      </c>
      <c r="F246" s="1190"/>
      <c r="G246" s="1191"/>
      <c r="H246" s="1518" t="s">
        <v>978</v>
      </c>
      <c r="I246" s="1190"/>
      <c r="J246" s="1191"/>
      <c r="K246" s="1518" t="s">
        <v>978</v>
      </c>
      <c r="L246" s="1190"/>
      <c r="M246" s="1728"/>
      <c r="N246" s="1732"/>
      <c r="O246" s="1733"/>
      <c r="P246" s="1732"/>
      <c r="Q246" s="1472"/>
    </row>
    <row r="247" spans="1:17" ht="16.5" thickBot="1">
      <c r="A247" s="209"/>
      <c r="B247" s="1163" t="s">
        <v>1779</v>
      </c>
      <c r="C247" s="1025">
        <f>SUM(C239:C245)</f>
        <v>97</v>
      </c>
      <c r="D247" s="1026">
        <f>SUM(D239:D245)</f>
        <v>34</v>
      </c>
      <c r="E247" s="1163" t="s">
        <v>1779</v>
      </c>
      <c r="F247" s="245">
        <f>SUM(F238:F245)</f>
        <v>124</v>
      </c>
      <c r="G247" s="287">
        <f>SUM(G238:G245)</f>
        <v>61</v>
      </c>
      <c r="H247" s="1557" t="s">
        <v>978</v>
      </c>
      <c r="I247" s="245">
        <f>SUM(I238:I245)</f>
        <v>56</v>
      </c>
      <c r="J247" s="287">
        <f>SUM(J238:J245)</f>
        <v>44</v>
      </c>
      <c r="K247" s="1557" t="s">
        <v>978</v>
      </c>
      <c r="L247" s="245">
        <f>SUM(L238:L245)</f>
        <v>33</v>
      </c>
      <c r="M247" s="240">
        <f>SUM(M238:M245)</f>
        <v>13</v>
      </c>
      <c r="N247" s="1726"/>
      <c r="O247" s="1041"/>
      <c r="P247" s="1726"/>
      <c r="Q247" s="209"/>
    </row>
    <row r="248" spans="1:17" ht="16.5" thickBot="1">
      <c r="A248" s="209"/>
      <c r="B248" s="160"/>
      <c r="C248" s="1306"/>
      <c r="D248" s="1306"/>
      <c r="E248" s="160"/>
      <c r="F248" s="283"/>
      <c r="G248" s="283"/>
      <c r="H248" s="209"/>
      <c r="I248" s="209"/>
      <c r="J248" s="209"/>
      <c r="K248" s="209"/>
      <c r="L248" s="209"/>
      <c r="M248" s="209"/>
      <c r="N248" s="209"/>
      <c r="O248" s="209"/>
      <c r="P248" s="209"/>
      <c r="Q248" s="209"/>
    </row>
    <row r="249" spans="1:17" ht="29.25" thickBot="1">
      <c r="A249" s="209"/>
      <c r="B249" s="209"/>
      <c r="C249" s="1647"/>
      <c r="D249" s="209"/>
      <c r="E249" s="160"/>
      <c r="F249" s="283"/>
      <c r="G249" s="283"/>
      <c r="H249" s="209"/>
      <c r="I249" s="209"/>
      <c r="J249" s="209"/>
      <c r="K249" s="1086" t="s">
        <v>1100</v>
      </c>
      <c r="L249" s="1549">
        <v>43127</v>
      </c>
      <c r="M249" s="1667" t="s">
        <v>1039</v>
      </c>
      <c r="N249" s="1668"/>
      <c r="O249" s="14"/>
      <c r="P249" s="14"/>
      <c r="Q249" s="209"/>
    </row>
    <row r="250" spans="1:17" ht="19.5" thickBot="1">
      <c r="A250" s="209"/>
      <c r="B250" s="209"/>
      <c r="C250" s="1647"/>
      <c r="D250" s="209"/>
      <c r="E250" s="160"/>
      <c r="F250" s="283"/>
      <c r="G250" s="283"/>
      <c r="H250" s="209"/>
      <c r="I250" s="209"/>
      <c r="J250" s="209"/>
      <c r="K250" s="1551">
        <v>21</v>
      </c>
      <c r="L250" s="1552" t="s">
        <v>0</v>
      </c>
      <c r="M250" s="1553" t="s">
        <v>1</v>
      </c>
      <c r="N250" s="1554"/>
      <c r="P250" s="10"/>
      <c r="Q250" s="209"/>
    </row>
    <row r="251" spans="1:17">
      <c r="A251" s="209"/>
      <c r="B251" s="209"/>
      <c r="C251" s="1647"/>
      <c r="D251" s="209"/>
      <c r="E251" s="160"/>
      <c r="F251" s="283"/>
      <c r="G251" s="283"/>
      <c r="H251" s="209"/>
      <c r="I251" s="209"/>
      <c r="J251" s="209"/>
      <c r="K251" s="1167" t="s">
        <v>326</v>
      </c>
      <c r="L251" s="1735" t="s">
        <v>978</v>
      </c>
      <c r="M251" s="1724">
        <v>6</v>
      </c>
      <c r="N251" s="1555" t="s">
        <v>978</v>
      </c>
      <c r="P251" s="10"/>
      <c r="Q251" s="209"/>
    </row>
    <row r="252" spans="1:17" ht="16.5" thickBot="1">
      <c r="A252" s="209"/>
      <c r="B252" s="209"/>
      <c r="C252" s="1647"/>
      <c r="D252" s="209"/>
      <c r="E252" s="160"/>
      <c r="F252" s="283"/>
      <c r="G252" s="283"/>
      <c r="H252" s="209"/>
      <c r="I252" s="209"/>
      <c r="J252" s="209"/>
      <c r="K252" s="1163" t="s">
        <v>330</v>
      </c>
      <c r="L252" s="1725">
        <v>20</v>
      </c>
      <c r="M252" s="1736" t="s">
        <v>978</v>
      </c>
      <c r="N252" s="1556"/>
      <c r="O252" s="209"/>
      <c r="P252" s="209"/>
      <c r="Q252" s="209"/>
    </row>
    <row r="253" spans="1:17">
      <c r="A253" s="209"/>
      <c r="B253" s="160"/>
      <c r="C253" s="1306"/>
      <c r="D253" s="1306"/>
      <c r="E253" s="160"/>
      <c r="F253" s="283"/>
      <c r="G253" s="283"/>
      <c r="H253" s="209"/>
      <c r="I253" s="209"/>
      <c r="J253" s="209"/>
      <c r="K253" s="209"/>
      <c r="L253" s="209"/>
      <c r="M253" s="209"/>
      <c r="N253" s="209"/>
      <c r="O253" s="209"/>
      <c r="P253" s="209"/>
      <c r="Q253" s="209"/>
    </row>
    <row r="254" spans="1:17" ht="16.5" thickBot="1">
      <c r="A254" s="209"/>
      <c r="B254" s="160"/>
      <c r="C254" s="1306"/>
      <c r="D254" s="1306"/>
      <c r="E254" s="160"/>
      <c r="F254" s="283"/>
      <c r="G254" s="283"/>
      <c r="H254" s="209"/>
      <c r="I254" s="209"/>
      <c r="J254" s="209"/>
      <c r="K254" s="209"/>
      <c r="L254" s="209"/>
      <c r="M254" s="209"/>
      <c r="N254" s="209"/>
      <c r="O254" s="209"/>
      <c r="P254" s="209"/>
      <c r="Q254" s="209"/>
    </row>
    <row r="255" spans="1:17" ht="29.25" thickBot="1">
      <c r="A255" s="2149" t="s">
        <v>1734</v>
      </c>
      <c r="B255" s="1158"/>
      <c r="C255" s="796"/>
      <c r="D255" s="796"/>
      <c r="E255" s="797" t="s">
        <v>1245</v>
      </c>
      <c r="F255" s="798"/>
      <c r="G255" s="799"/>
      <c r="H255" s="799"/>
      <c r="I255" s="800" t="s">
        <v>978</v>
      </c>
      <c r="J255" s="801">
        <v>16</v>
      </c>
      <c r="K255" s="795">
        <v>82</v>
      </c>
      <c r="L255" s="827"/>
      <c r="M255" s="828" t="s">
        <v>1705</v>
      </c>
      <c r="N255" s="802"/>
      <c r="O255" s="803"/>
      <c r="P255" s="804" t="s">
        <v>978</v>
      </c>
      <c r="Q255" s="914" t="s">
        <v>1228</v>
      </c>
    </row>
    <row r="256" spans="1:17" ht="44.45" customHeight="1" thickBot="1">
      <c r="A256" s="2150" t="s">
        <v>1224</v>
      </c>
      <c r="B256" s="1159">
        <v>45</v>
      </c>
      <c r="C256" s="923" t="s">
        <v>3</v>
      </c>
      <c r="D256" s="924" t="s">
        <v>4</v>
      </c>
      <c r="E256" s="837" t="s">
        <v>2</v>
      </c>
      <c r="F256" s="833" t="s">
        <v>1229</v>
      </c>
      <c r="G256" s="834" t="s">
        <v>1220</v>
      </c>
      <c r="H256" s="835" t="s">
        <v>1700</v>
      </c>
      <c r="I256" s="925" t="s">
        <v>3</v>
      </c>
      <c r="J256" s="836" t="s">
        <v>4</v>
      </c>
      <c r="K256" s="835" t="s">
        <v>1701</v>
      </c>
      <c r="L256" s="831" t="s">
        <v>3</v>
      </c>
      <c r="M256" s="834" t="s">
        <v>4</v>
      </c>
      <c r="N256" s="830" t="s">
        <v>1238</v>
      </c>
      <c r="O256" s="926" t="s">
        <v>1706</v>
      </c>
      <c r="P256" s="831" t="s">
        <v>1702</v>
      </c>
      <c r="Q256" s="927" t="s">
        <v>1703</v>
      </c>
    </row>
    <row r="257" spans="1:17" ht="16.149999999999999" customHeight="1">
      <c r="A257" s="791">
        <v>1</v>
      </c>
      <c r="B257" s="1065" t="s">
        <v>316</v>
      </c>
      <c r="C257" s="794">
        <v>378</v>
      </c>
      <c r="D257" s="794">
        <v>343</v>
      </c>
      <c r="E257" s="794">
        <f>SUM(C257-D258)</f>
        <v>107</v>
      </c>
      <c r="F257" s="940" t="s">
        <v>1732</v>
      </c>
      <c r="G257" s="947">
        <v>0.75</v>
      </c>
      <c r="H257" s="840">
        <f>SUM(C257/J255)</f>
        <v>23.625</v>
      </c>
      <c r="I257" s="840">
        <f t="shared" ref="I257:I264" si="13">SUM(C257+E257)+G257</f>
        <v>485.75</v>
      </c>
      <c r="J257" s="841">
        <f>SUM(D257-E257/J255*G257)</f>
        <v>337.984375</v>
      </c>
      <c r="K257" s="840">
        <f>SUM(D257/J255)</f>
        <v>21.4375</v>
      </c>
      <c r="L257" s="842">
        <v>4</v>
      </c>
      <c r="M257" s="842">
        <v>4</v>
      </c>
      <c r="N257" s="843">
        <f>SUM(E257/J255)</f>
        <v>6.6875</v>
      </c>
      <c r="O257" s="3250">
        <f t="shared" ref="O257:O264" si="14">SUM(N257/P257)</f>
        <v>0.8359375</v>
      </c>
      <c r="P257" s="844">
        <f>SUM(L257+M257)</f>
        <v>8</v>
      </c>
      <c r="Q257" s="915">
        <v>4</v>
      </c>
    </row>
    <row r="258" spans="1:17" ht="16.149999999999999" customHeight="1">
      <c r="A258" s="791">
        <v>2</v>
      </c>
      <c r="B258" s="1065" t="s">
        <v>454</v>
      </c>
      <c r="C258" s="794">
        <v>385</v>
      </c>
      <c r="D258" s="1044">
        <v>271</v>
      </c>
      <c r="E258" s="794">
        <f t="shared" ref="E258:E264" si="15">SUM(C258-D259)</f>
        <v>103</v>
      </c>
      <c r="F258" s="940" t="s">
        <v>1731</v>
      </c>
      <c r="G258" s="947">
        <v>0.56000000000000005</v>
      </c>
      <c r="H258" s="840">
        <f>SUM(C258/J255)</f>
        <v>24.0625</v>
      </c>
      <c r="I258" s="840">
        <f t="shared" si="13"/>
        <v>488.56</v>
      </c>
      <c r="J258" s="841">
        <f>SUM(D258-E258/J255*G258)</f>
        <v>267.39499999999998</v>
      </c>
      <c r="K258" s="1043">
        <f>SUM(D258/J255)</f>
        <v>16.9375</v>
      </c>
      <c r="L258" s="842">
        <v>3</v>
      </c>
      <c r="M258" s="842">
        <v>1</v>
      </c>
      <c r="N258" s="843">
        <f>SUM(E258/J255)</f>
        <v>6.4375</v>
      </c>
      <c r="O258" s="3250">
        <f t="shared" si="14"/>
        <v>1.609375</v>
      </c>
      <c r="P258" s="844">
        <f t="shared" ref="P258:P264" si="16">SUM(L258+M258)</f>
        <v>4</v>
      </c>
      <c r="Q258" s="915">
        <v>2</v>
      </c>
    </row>
    <row r="259" spans="1:17" ht="16.149999999999999" customHeight="1" thickBot="1">
      <c r="A259" s="791">
        <v>3</v>
      </c>
      <c r="B259" s="1063" t="s">
        <v>325</v>
      </c>
      <c r="C259" s="1044">
        <v>428</v>
      </c>
      <c r="D259" s="794">
        <v>282</v>
      </c>
      <c r="E259" s="794">
        <f t="shared" si="15"/>
        <v>108</v>
      </c>
      <c r="F259" s="940" t="s">
        <v>1733</v>
      </c>
      <c r="G259" s="947">
        <v>0.8</v>
      </c>
      <c r="H259" s="1043">
        <f>SUM(C259/J255)</f>
        <v>26.75</v>
      </c>
      <c r="I259" s="840">
        <f t="shared" si="13"/>
        <v>536.79999999999995</v>
      </c>
      <c r="J259" s="841">
        <f>SUM(D259-E259/J255*G259)</f>
        <v>276.60000000000002</v>
      </c>
      <c r="K259" s="840">
        <f>SUM(D259/J255)</f>
        <v>17.625</v>
      </c>
      <c r="L259" s="842">
        <v>1</v>
      </c>
      <c r="M259" s="842">
        <v>2</v>
      </c>
      <c r="N259" s="843">
        <f>SUM(E259/J255)</f>
        <v>6.75</v>
      </c>
      <c r="O259" s="3250">
        <f t="shared" si="14"/>
        <v>2.25</v>
      </c>
      <c r="P259" s="844">
        <f t="shared" si="16"/>
        <v>3</v>
      </c>
      <c r="Q259" s="1045">
        <v>1</v>
      </c>
    </row>
    <row r="260" spans="1:17" ht="16.149999999999999" customHeight="1">
      <c r="A260" s="791">
        <v>4</v>
      </c>
      <c r="B260" s="1064" t="s">
        <v>330</v>
      </c>
      <c r="C260" s="794">
        <v>404</v>
      </c>
      <c r="D260" s="794">
        <v>320</v>
      </c>
      <c r="E260" s="794">
        <f t="shared" si="15"/>
        <v>2</v>
      </c>
      <c r="F260" s="940" t="s">
        <v>1732</v>
      </c>
      <c r="G260" s="947">
        <v>0.75</v>
      </c>
      <c r="H260" s="840">
        <f>SUM(C260/J255)</f>
        <v>25.25</v>
      </c>
      <c r="I260" s="840">
        <f t="shared" si="13"/>
        <v>406.75</v>
      </c>
      <c r="J260" s="841">
        <f>SUM(D260-E260/J255*G260)</f>
        <v>319.90625</v>
      </c>
      <c r="K260" s="840">
        <f>SUM(D260/J255)</f>
        <v>20</v>
      </c>
      <c r="L260" s="842">
        <v>2</v>
      </c>
      <c r="M260" s="842">
        <v>3</v>
      </c>
      <c r="N260" s="843">
        <f>SUM(E260/J255)</f>
        <v>0.125</v>
      </c>
      <c r="O260" s="3250">
        <f t="shared" si="14"/>
        <v>2.5000000000000001E-2</v>
      </c>
      <c r="P260" s="844">
        <f t="shared" si="16"/>
        <v>5</v>
      </c>
      <c r="Q260" s="915">
        <v>3</v>
      </c>
    </row>
    <row r="261" spans="1:17" ht="16.149999999999999" customHeight="1">
      <c r="A261" s="791">
        <v>5</v>
      </c>
      <c r="B261" s="1053" t="s">
        <v>326</v>
      </c>
      <c r="C261" s="794">
        <v>356</v>
      </c>
      <c r="D261" s="794">
        <v>402</v>
      </c>
      <c r="E261" s="794">
        <f t="shared" si="15"/>
        <v>-19</v>
      </c>
      <c r="F261" s="940" t="s">
        <v>1739</v>
      </c>
      <c r="G261" s="947">
        <v>0.37</v>
      </c>
      <c r="H261" s="840">
        <f>SUM(C261/J255)</f>
        <v>22.25</v>
      </c>
      <c r="I261" s="840">
        <f t="shared" si="13"/>
        <v>337.37</v>
      </c>
      <c r="J261" s="841">
        <f>SUM(D261-E261/J255*G261)</f>
        <v>402.43937499999998</v>
      </c>
      <c r="K261" s="840">
        <f>SUM(D261/J255)</f>
        <v>25.125</v>
      </c>
      <c r="L261" s="842">
        <v>5</v>
      </c>
      <c r="M261" s="842">
        <v>7</v>
      </c>
      <c r="N261" s="843">
        <f>SUM(E261/J255)</f>
        <v>-1.1875</v>
      </c>
      <c r="O261" s="3250">
        <f t="shared" si="14"/>
        <v>-9.8958333333333329E-2</v>
      </c>
      <c r="P261" s="844">
        <f t="shared" si="16"/>
        <v>12</v>
      </c>
      <c r="Q261" s="915">
        <v>5</v>
      </c>
    </row>
    <row r="262" spans="1:17" ht="16.149999999999999" customHeight="1">
      <c r="A262" s="791">
        <v>6</v>
      </c>
      <c r="B262" s="1057" t="s">
        <v>980</v>
      </c>
      <c r="C262" s="794">
        <v>293</v>
      </c>
      <c r="D262" s="794">
        <v>375</v>
      </c>
      <c r="E262" s="794">
        <f t="shared" si="15"/>
        <v>-74</v>
      </c>
      <c r="F262" s="940" t="s">
        <v>1739</v>
      </c>
      <c r="G262" s="947">
        <v>0.37</v>
      </c>
      <c r="H262" s="840">
        <f>SUM(C262/J255)</f>
        <v>18.3125</v>
      </c>
      <c r="I262" s="840">
        <f t="shared" si="13"/>
        <v>219.37</v>
      </c>
      <c r="J262" s="841">
        <f>SUM(D262-E262/J255*G262)</f>
        <v>376.71125000000001</v>
      </c>
      <c r="K262" s="840">
        <f>SUM(D262/J255)</f>
        <v>23.4375</v>
      </c>
      <c r="L262" s="842">
        <v>6</v>
      </c>
      <c r="M262" s="842">
        <v>6</v>
      </c>
      <c r="N262" s="843">
        <f>SUM(E262/J255)</f>
        <v>-4.625</v>
      </c>
      <c r="O262" s="3250">
        <f t="shared" si="14"/>
        <v>-0.38541666666666669</v>
      </c>
      <c r="P262" s="844">
        <f t="shared" si="16"/>
        <v>12</v>
      </c>
      <c r="Q262" s="915">
        <v>6</v>
      </c>
    </row>
    <row r="263" spans="1:17" ht="16.149999999999999" customHeight="1">
      <c r="A263" s="791">
        <v>7</v>
      </c>
      <c r="B263" s="922" t="s">
        <v>1265</v>
      </c>
      <c r="C263" s="794">
        <v>276</v>
      </c>
      <c r="D263" s="794">
        <v>367</v>
      </c>
      <c r="E263" s="794">
        <f t="shared" si="15"/>
        <v>-153</v>
      </c>
      <c r="F263" s="940" t="s">
        <v>1738</v>
      </c>
      <c r="G263" s="947">
        <v>0.25</v>
      </c>
      <c r="H263" s="840">
        <f>SUM(C263/J255)</f>
        <v>17.25</v>
      </c>
      <c r="I263" s="840">
        <f t="shared" si="13"/>
        <v>123.25</v>
      </c>
      <c r="J263" s="841">
        <f>SUM(D263-E263/J255*G263)</f>
        <v>369.390625</v>
      </c>
      <c r="K263" s="840">
        <f>SUM(D263/J255)</f>
        <v>22.9375</v>
      </c>
      <c r="L263" s="842">
        <v>8</v>
      </c>
      <c r="M263" s="842">
        <v>5</v>
      </c>
      <c r="N263" s="843">
        <f>SUM(E263/J255)</f>
        <v>-9.5625</v>
      </c>
      <c r="O263" s="3250">
        <f t="shared" si="14"/>
        <v>-0.73557692307692313</v>
      </c>
      <c r="P263" s="844">
        <f t="shared" si="16"/>
        <v>13</v>
      </c>
      <c r="Q263" s="941">
        <v>7</v>
      </c>
    </row>
    <row r="264" spans="1:17" ht="16.149999999999999" customHeight="1" thickBot="1">
      <c r="A264" s="791">
        <v>8</v>
      </c>
      <c r="B264" s="921" t="s">
        <v>1242</v>
      </c>
      <c r="C264" s="1044">
        <v>269</v>
      </c>
      <c r="D264" s="1044">
        <v>429</v>
      </c>
      <c r="E264" s="794">
        <f t="shared" si="15"/>
        <v>-2520</v>
      </c>
      <c r="F264" s="940" t="s">
        <v>1737</v>
      </c>
      <c r="G264" s="947">
        <v>0.13</v>
      </c>
      <c r="H264" s="840">
        <v>15</v>
      </c>
      <c r="I264" s="840">
        <f t="shared" si="13"/>
        <v>-2250.87</v>
      </c>
      <c r="J264" s="841">
        <f>SUM(D264-E264/J255*G264)</f>
        <v>449.47500000000002</v>
      </c>
      <c r="K264" s="840">
        <f>SUM(D264/J255)</f>
        <v>26.8125</v>
      </c>
      <c r="L264" s="842">
        <v>7</v>
      </c>
      <c r="M264" s="842">
        <v>8</v>
      </c>
      <c r="N264" s="843">
        <f>SUM(E264/J255)</f>
        <v>-157.5</v>
      </c>
      <c r="O264" s="3250">
        <f t="shared" si="14"/>
        <v>-10.5</v>
      </c>
      <c r="P264" s="844">
        <f t="shared" si="16"/>
        <v>15</v>
      </c>
      <c r="Q264" s="915">
        <v>8</v>
      </c>
    </row>
    <row r="265" spans="1:17" ht="16.5" thickBot="1">
      <c r="A265" s="168"/>
      <c r="B265" s="911"/>
      <c r="C265" s="928">
        <f>SUM(C257:C264)</f>
        <v>2789</v>
      </c>
      <c r="D265" s="929">
        <f>SUM(D257:D264)</f>
        <v>2789</v>
      </c>
      <c r="E265" s="930">
        <f>SUM(E257:E264)</f>
        <v>-2446</v>
      </c>
      <c r="F265" s="931"/>
      <c r="G265" s="932" t="s">
        <v>978</v>
      </c>
      <c r="H265" s="3314">
        <f>SUM(H257:H264)</f>
        <v>172.5</v>
      </c>
      <c r="I265" s="2531">
        <f>SUM(I256:I264)</f>
        <v>346.98</v>
      </c>
      <c r="J265" s="933">
        <f>AVERAGE(J259:J264)</f>
        <v>365.75375000000003</v>
      </c>
      <c r="K265" s="1626">
        <f>SUM(K257:K264)</f>
        <v>174.3125</v>
      </c>
      <c r="L265" s="934"/>
      <c r="M265" s="935"/>
      <c r="N265" s="936"/>
      <c r="O265" s="937"/>
      <c r="P265" s="938"/>
      <c r="Q265" s="939"/>
    </row>
    <row r="266" spans="1:17" ht="16.5" thickBot="1">
      <c r="A266" s="168"/>
      <c r="B266" s="963" t="s">
        <v>978</v>
      </c>
      <c r="C266" s="218" t="s">
        <v>978</v>
      </c>
      <c r="D266" s="218"/>
      <c r="E266" s="221"/>
      <c r="F266" s="218"/>
      <c r="G266" s="219"/>
      <c r="H266" s="3315">
        <f>SUM(H265/J255)</f>
        <v>10.78125</v>
      </c>
      <c r="I266" s="2531">
        <f>SUM(I257:I265)</f>
        <v>693.96</v>
      </c>
      <c r="J266" s="933">
        <f>AVERAGE(J260:J265)</f>
        <v>380.61270833333333</v>
      </c>
      <c r="K266" s="3315">
        <f>SUM(K265/J255)</f>
        <v>10.89453125</v>
      </c>
      <c r="L266" s="223"/>
      <c r="M266" s="223"/>
      <c r="N266" s="214"/>
      <c r="O266" s="213"/>
      <c r="P266" s="215"/>
      <c r="Q266" s="916"/>
    </row>
    <row r="267" spans="1:17" ht="29.25" thickBot="1">
      <c r="A267" s="2154">
        <v>1</v>
      </c>
      <c r="B267" s="340" t="s">
        <v>1100</v>
      </c>
      <c r="C267" s="1648">
        <v>42981</v>
      </c>
      <c r="D267" s="341"/>
      <c r="E267" s="340" t="s">
        <v>1100</v>
      </c>
      <c r="F267" s="753">
        <v>42988</v>
      </c>
      <c r="G267" s="341"/>
      <c r="H267" s="346" t="s">
        <v>1100</v>
      </c>
      <c r="I267" s="754">
        <v>42995</v>
      </c>
      <c r="J267" s="341"/>
      <c r="K267" s="340" t="s">
        <v>1100</v>
      </c>
      <c r="L267" s="754">
        <v>43002</v>
      </c>
      <c r="M267" s="345"/>
      <c r="N267" s="769" t="s">
        <v>1254</v>
      </c>
      <c r="O267" s="367"/>
      <c r="P267" s="807"/>
      <c r="Q267" s="916"/>
    </row>
    <row r="268" spans="1:17" ht="19.5" thickBot="1">
      <c r="A268" s="71"/>
      <c r="B268" s="231">
        <v>1</v>
      </c>
      <c r="C268" s="224" t="s">
        <v>0</v>
      </c>
      <c r="D268" s="224" t="s">
        <v>1</v>
      </c>
      <c r="E268" s="845">
        <v>2</v>
      </c>
      <c r="F268" s="846" t="s">
        <v>0</v>
      </c>
      <c r="G268" s="846" t="s">
        <v>1</v>
      </c>
      <c r="H268" s="230">
        <v>3</v>
      </c>
      <c r="I268" s="224" t="s">
        <v>0</v>
      </c>
      <c r="J268" s="224" t="s">
        <v>1</v>
      </c>
      <c r="K268" s="847">
        <v>4</v>
      </c>
      <c r="L268" s="848" t="s">
        <v>0</v>
      </c>
      <c r="M268" s="848" t="s">
        <v>1</v>
      </c>
      <c r="N268" s="860" t="s">
        <v>454</v>
      </c>
      <c r="O268" s="792"/>
      <c r="P268" s="855">
        <v>21</v>
      </c>
      <c r="Q268" s="916">
        <v>2</v>
      </c>
    </row>
    <row r="269" spans="1:17" ht="16.5" thickBot="1">
      <c r="A269" s="259">
        <v>1</v>
      </c>
      <c r="B269" s="277" t="s">
        <v>325</v>
      </c>
      <c r="C269" s="264">
        <v>30</v>
      </c>
      <c r="D269" s="788"/>
      <c r="E269" s="282" t="s">
        <v>1697</v>
      </c>
      <c r="F269" s="792"/>
      <c r="G269" s="265">
        <v>19</v>
      </c>
      <c r="H269" s="282" t="s">
        <v>326</v>
      </c>
      <c r="I269" s="267">
        <v>26</v>
      </c>
      <c r="J269" s="819"/>
      <c r="K269" s="822" t="s">
        <v>326</v>
      </c>
      <c r="L269" s="264">
        <v>27</v>
      </c>
      <c r="M269" s="788"/>
      <c r="N269" s="861" t="s">
        <v>330</v>
      </c>
      <c r="O269" s="789" t="s">
        <v>978</v>
      </c>
      <c r="P269" s="856">
        <v>23</v>
      </c>
      <c r="Q269" s="916" t="s">
        <v>978</v>
      </c>
    </row>
    <row r="270" spans="1:17" ht="16.5" thickBot="1">
      <c r="A270" s="2155" t="s">
        <v>1253</v>
      </c>
      <c r="B270" s="256" t="s">
        <v>326</v>
      </c>
      <c r="C270" s="789"/>
      <c r="D270" s="299">
        <v>21</v>
      </c>
      <c r="E270" s="300" t="s">
        <v>1696</v>
      </c>
      <c r="F270" s="298">
        <v>24</v>
      </c>
      <c r="G270" s="793"/>
      <c r="H270" s="280" t="s">
        <v>980</v>
      </c>
      <c r="I270" s="820"/>
      <c r="J270" s="301">
        <v>20</v>
      </c>
      <c r="K270" s="821" t="s">
        <v>454</v>
      </c>
      <c r="L270" s="789"/>
      <c r="M270" s="302">
        <v>19</v>
      </c>
      <c r="N270" s="770" t="s">
        <v>1219</v>
      </c>
      <c r="O270" s="372"/>
      <c r="P270" s="373"/>
      <c r="Q270" s="916"/>
    </row>
    <row r="271" spans="1:17">
      <c r="A271" s="259">
        <v>2</v>
      </c>
      <c r="B271" s="278" t="s">
        <v>316</v>
      </c>
      <c r="C271" s="264">
        <v>27</v>
      </c>
      <c r="D271" s="788"/>
      <c r="E271" s="282" t="s">
        <v>1695</v>
      </c>
      <c r="F271" s="264">
        <v>16</v>
      </c>
      <c r="G271" s="788"/>
      <c r="H271" s="282" t="s">
        <v>1242</v>
      </c>
      <c r="I271" s="817"/>
      <c r="J271" s="816">
        <v>27</v>
      </c>
      <c r="K271" s="851" t="s">
        <v>980</v>
      </c>
      <c r="L271" s="792"/>
      <c r="M271" s="855">
        <v>27</v>
      </c>
      <c r="N271" s="867" t="s">
        <v>1697</v>
      </c>
      <c r="O271" s="792"/>
      <c r="P271" s="868">
        <v>19</v>
      </c>
      <c r="Q271" s="916">
        <v>5</v>
      </c>
    </row>
    <row r="272" spans="1:17" ht="16.5" thickBot="1">
      <c r="A272" s="2113" t="s">
        <v>1253</v>
      </c>
      <c r="B272" s="257" t="s">
        <v>1098</v>
      </c>
      <c r="C272" s="789"/>
      <c r="D272" s="299">
        <v>13</v>
      </c>
      <c r="E272" s="280" t="s">
        <v>1694</v>
      </c>
      <c r="F272" s="789"/>
      <c r="G272" s="299">
        <v>9</v>
      </c>
      <c r="H272" s="280" t="s">
        <v>454</v>
      </c>
      <c r="I272" s="303">
        <v>37</v>
      </c>
      <c r="J272" s="818"/>
      <c r="K272" s="853" t="s">
        <v>330</v>
      </c>
      <c r="L272" s="854">
        <v>30</v>
      </c>
      <c r="M272" s="826"/>
      <c r="N272" s="869" t="s">
        <v>1696</v>
      </c>
      <c r="O272" s="789"/>
      <c r="P272" s="870">
        <v>24</v>
      </c>
      <c r="Q272" s="916" t="s">
        <v>978</v>
      </c>
    </row>
    <row r="273" spans="1:17" ht="16.5" thickBot="1">
      <c r="A273" s="259">
        <v>3</v>
      </c>
      <c r="B273" s="860" t="s">
        <v>454</v>
      </c>
      <c r="C273" s="792"/>
      <c r="D273" s="855">
        <v>21</v>
      </c>
      <c r="E273" s="281" t="s">
        <v>1693</v>
      </c>
      <c r="F273" s="792"/>
      <c r="G273" s="265">
        <v>10</v>
      </c>
      <c r="H273" s="281" t="s">
        <v>330</v>
      </c>
      <c r="I273" s="817"/>
      <c r="J273" s="266">
        <v>16</v>
      </c>
      <c r="K273" s="282" t="s">
        <v>1265</v>
      </c>
      <c r="L273" s="792" t="s">
        <v>978</v>
      </c>
      <c r="M273" s="878">
        <v>3</v>
      </c>
      <c r="N273" s="770" t="s">
        <v>1221</v>
      </c>
      <c r="O273" s="374"/>
      <c r="P273" s="375"/>
      <c r="Q273" s="916"/>
    </row>
    <row r="274" spans="1:17" ht="16.5" thickBot="1">
      <c r="A274" s="2113" t="s">
        <v>1253</v>
      </c>
      <c r="B274" s="861" t="s">
        <v>330</v>
      </c>
      <c r="C274" s="854">
        <v>23</v>
      </c>
      <c r="D274" s="826"/>
      <c r="E274" s="280" t="s">
        <v>1692</v>
      </c>
      <c r="F274" s="298">
        <v>20</v>
      </c>
      <c r="G274" s="793"/>
      <c r="H274" s="280" t="s">
        <v>325</v>
      </c>
      <c r="I274" s="824">
        <v>21</v>
      </c>
      <c r="J274" s="825"/>
      <c r="K274" s="304" t="s">
        <v>1242</v>
      </c>
      <c r="L274" s="298">
        <v>27</v>
      </c>
      <c r="M274" s="793" t="s">
        <v>978</v>
      </c>
      <c r="N274" s="851" t="s">
        <v>1265</v>
      </c>
      <c r="O274" s="865" t="s">
        <v>978</v>
      </c>
      <c r="P274" s="855">
        <v>10</v>
      </c>
      <c r="Q274" s="916">
        <v>2</v>
      </c>
    </row>
    <row r="275" spans="1:17" ht="16.5" thickBot="1">
      <c r="A275" s="259">
        <v>4</v>
      </c>
      <c r="B275" s="279" t="s">
        <v>980</v>
      </c>
      <c r="C275" s="264">
        <v>20</v>
      </c>
      <c r="D275" s="788"/>
      <c r="E275" s="851" t="s">
        <v>1691</v>
      </c>
      <c r="F275" s="852">
        <v>14</v>
      </c>
      <c r="G275" s="1629"/>
      <c r="H275" s="851" t="s">
        <v>1265</v>
      </c>
      <c r="I275" s="865"/>
      <c r="J275" s="855">
        <v>10</v>
      </c>
      <c r="K275" s="282" t="s">
        <v>316</v>
      </c>
      <c r="L275" s="792" t="s">
        <v>978</v>
      </c>
      <c r="M275" s="265">
        <v>13</v>
      </c>
      <c r="N275" s="857" t="s">
        <v>316</v>
      </c>
      <c r="O275" s="866" t="s">
        <v>978</v>
      </c>
      <c r="P275" s="859">
        <v>12</v>
      </c>
      <c r="Q275" s="916" t="s">
        <v>978</v>
      </c>
    </row>
    <row r="276" spans="1:17" ht="16.5" thickBot="1">
      <c r="A276" s="2113" t="s">
        <v>1253</v>
      </c>
      <c r="B276" s="300" t="s">
        <v>1265</v>
      </c>
      <c r="C276" s="789"/>
      <c r="D276" s="299">
        <v>16</v>
      </c>
      <c r="E276" s="857" t="s">
        <v>1690</v>
      </c>
      <c r="F276" s="789"/>
      <c r="G276" s="856">
        <v>9</v>
      </c>
      <c r="H276" s="857" t="s">
        <v>316</v>
      </c>
      <c r="I276" s="858">
        <v>12</v>
      </c>
      <c r="J276" s="1630"/>
      <c r="K276" s="280" t="s">
        <v>325</v>
      </c>
      <c r="L276" s="298">
        <v>37</v>
      </c>
      <c r="M276" s="826"/>
      <c r="N276" s="771" t="s">
        <v>1222</v>
      </c>
      <c r="O276" s="376"/>
      <c r="P276" s="377"/>
      <c r="Q276" s="966"/>
    </row>
    <row r="277" spans="1:17" ht="21.75" thickBot="1">
      <c r="A277" s="208"/>
      <c r="B277" s="229"/>
      <c r="C277" s="253">
        <f>SUM(C269:C276)</f>
        <v>100</v>
      </c>
      <c r="D277" s="250">
        <f>SUM(D269:D276)</f>
        <v>71</v>
      </c>
      <c r="E277" s="252"/>
      <c r="F277" s="1029">
        <f>SUM(F269:F276)</f>
        <v>74</v>
      </c>
      <c r="G277" s="1030">
        <f>SUM(G269:G276)</f>
        <v>47</v>
      </c>
      <c r="H277" s="252"/>
      <c r="I277" s="251">
        <f>SUM(I269:I276)</f>
        <v>96</v>
      </c>
      <c r="J277" s="258">
        <f>SUM(J269:J276)</f>
        <v>73</v>
      </c>
      <c r="K277" s="243"/>
      <c r="L277" s="849">
        <f>SUM(L269:L276)</f>
        <v>121</v>
      </c>
      <c r="M277" s="850">
        <f>SUM(M269:M276)</f>
        <v>62</v>
      </c>
      <c r="N277" s="851" t="s">
        <v>980</v>
      </c>
      <c r="O277" s="792"/>
      <c r="P277" s="855">
        <v>27</v>
      </c>
      <c r="Q277" s="967">
        <v>3</v>
      </c>
    </row>
    <row r="278" spans="1:17" ht="16.5" thickBot="1">
      <c r="A278" s="208"/>
      <c r="B278" s="284"/>
      <c r="C278" s="208"/>
      <c r="D278" s="208"/>
      <c r="E278" s="12"/>
      <c r="F278" s="208"/>
      <c r="G278" s="208"/>
      <c r="H278" s="12"/>
      <c r="I278" s="283"/>
      <c r="J278" s="326"/>
      <c r="K278" s="327"/>
      <c r="L278" s="328"/>
      <c r="M278" s="208"/>
      <c r="N278" s="853" t="s">
        <v>330</v>
      </c>
      <c r="O278" s="789" t="s">
        <v>978</v>
      </c>
      <c r="P278" s="856">
        <v>30</v>
      </c>
      <c r="Q278" s="916"/>
    </row>
    <row r="279" spans="1:17" ht="16.5" thickBot="1">
      <c r="A279" s="208"/>
      <c r="B279" s="12"/>
      <c r="C279" s="160"/>
      <c r="D279" s="12"/>
      <c r="E279" s="12"/>
      <c r="F279" s="160"/>
      <c r="J279" s="10"/>
      <c r="K279" s="353" t="s">
        <v>1255</v>
      </c>
      <c r="L279" s="354"/>
      <c r="M279" s="355"/>
      <c r="N279" s="368" t="s">
        <v>1223</v>
      </c>
      <c r="O279" s="369"/>
      <c r="P279" s="808"/>
      <c r="Q279" s="916"/>
    </row>
    <row r="280" spans="1:17" ht="29.25" thickBot="1">
      <c r="A280" s="2156">
        <v>5</v>
      </c>
      <c r="B280" s="1086" t="s">
        <v>1100</v>
      </c>
      <c r="C280" s="1649">
        <v>43009</v>
      </c>
      <c r="D280" s="341"/>
      <c r="E280" s="1086" t="s">
        <v>1100</v>
      </c>
      <c r="F280" s="753">
        <v>43016</v>
      </c>
      <c r="G280" s="343"/>
      <c r="H280" s="1086" t="s">
        <v>1100</v>
      </c>
      <c r="I280" s="756">
        <v>43023</v>
      </c>
      <c r="J280" s="755"/>
      <c r="K280" s="344" t="s">
        <v>1249</v>
      </c>
      <c r="L280" s="759">
        <v>43030</v>
      </c>
      <c r="M280" s="350"/>
      <c r="N280" s="307" t="s">
        <v>980</v>
      </c>
      <c r="O280" s="864"/>
      <c r="P280" s="871">
        <v>13</v>
      </c>
      <c r="Q280" s="916">
        <v>2</v>
      </c>
    </row>
    <row r="281" spans="1:17" ht="19.5" thickBot="1">
      <c r="A281" s="71" t="s">
        <v>978</v>
      </c>
      <c r="B281" s="904">
        <v>5</v>
      </c>
      <c r="C281" s="905" t="s">
        <v>0</v>
      </c>
      <c r="D281" s="905" t="s">
        <v>1</v>
      </c>
      <c r="E281" s="286">
        <v>6</v>
      </c>
      <c r="F281" s="234" t="s">
        <v>0</v>
      </c>
      <c r="G281" s="234" t="s">
        <v>1</v>
      </c>
      <c r="H281" s="286">
        <v>7</v>
      </c>
      <c r="I281" s="234" t="s">
        <v>0</v>
      </c>
      <c r="J281" s="234" t="s">
        <v>1</v>
      </c>
      <c r="K281" s="352">
        <v>8</v>
      </c>
      <c r="L281" s="233" t="s">
        <v>0</v>
      </c>
      <c r="M281" s="234" t="s">
        <v>1</v>
      </c>
      <c r="N281" s="863" t="s">
        <v>316</v>
      </c>
      <c r="O281" s="764" t="s">
        <v>978</v>
      </c>
      <c r="P281" s="872">
        <v>15</v>
      </c>
      <c r="Q281" s="916"/>
    </row>
    <row r="282" spans="1:17" ht="16.5" thickBot="1">
      <c r="A282" s="285">
        <v>1</v>
      </c>
      <c r="B282" s="289" t="s">
        <v>326</v>
      </c>
      <c r="C282" s="792"/>
      <c r="D282" s="265">
        <v>27</v>
      </c>
      <c r="E282" s="276" t="s">
        <v>1265</v>
      </c>
      <c r="F282" s="792"/>
      <c r="G282" s="265">
        <v>6</v>
      </c>
      <c r="H282" s="851" t="s">
        <v>316</v>
      </c>
      <c r="I282" s="889">
        <v>31</v>
      </c>
      <c r="J282" s="960"/>
      <c r="K282" s="894" t="s">
        <v>1716</v>
      </c>
      <c r="L282" s="241">
        <v>16</v>
      </c>
      <c r="M282" s="910"/>
      <c r="N282" s="368" t="s">
        <v>1225</v>
      </c>
      <c r="O282" s="369"/>
      <c r="P282" s="809"/>
      <c r="Q282" s="916"/>
    </row>
    <row r="283" spans="1:17" ht="16.5" thickBot="1">
      <c r="A283" s="1022" t="s">
        <v>1253</v>
      </c>
      <c r="B283" s="308" t="s">
        <v>330</v>
      </c>
      <c r="C283" s="309">
        <v>34</v>
      </c>
      <c r="D283" s="838"/>
      <c r="E283" s="275" t="s">
        <v>326</v>
      </c>
      <c r="F283" s="309">
        <v>17</v>
      </c>
      <c r="G283" s="838"/>
      <c r="H283" s="887" t="s">
        <v>326</v>
      </c>
      <c r="I283" s="880"/>
      <c r="J283" s="890">
        <v>28</v>
      </c>
      <c r="K283" s="895" t="s">
        <v>1715</v>
      </c>
      <c r="L283" s="909"/>
      <c r="M283" s="370">
        <v>9</v>
      </c>
      <c r="N283" s="276" t="s">
        <v>325</v>
      </c>
      <c r="O283" s="764" t="s">
        <v>978</v>
      </c>
      <c r="P283" s="873">
        <v>17</v>
      </c>
      <c r="Q283" s="916">
        <v>3</v>
      </c>
    </row>
    <row r="284" spans="1:17" ht="16.5" thickBot="1">
      <c r="A284" s="285">
        <v>2</v>
      </c>
      <c r="B284" s="274" t="s">
        <v>454</v>
      </c>
      <c r="C284" s="1687">
        <v>41</v>
      </c>
      <c r="D284" s="788"/>
      <c r="E284" s="305" t="s">
        <v>330</v>
      </c>
      <c r="F284" s="264">
        <v>30</v>
      </c>
      <c r="G284" s="788"/>
      <c r="H284" s="274" t="s">
        <v>325</v>
      </c>
      <c r="I284" s="908"/>
      <c r="J284" s="876">
        <v>14</v>
      </c>
      <c r="K284" s="892" t="s">
        <v>1713</v>
      </c>
      <c r="L284" s="917"/>
      <c r="M284" s="944">
        <v>20</v>
      </c>
      <c r="N284" s="275" t="s">
        <v>1248</v>
      </c>
      <c r="O284" s="764"/>
      <c r="P284" s="873">
        <v>14</v>
      </c>
      <c r="Q284" s="916"/>
    </row>
    <row r="285" spans="1:17" ht="16.5" thickBot="1">
      <c r="A285" s="1022" t="s">
        <v>1253</v>
      </c>
      <c r="B285" s="254" t="s">
        <v>1265</v>
      </c>
      <c r="C285" s="862"/>
      <c r="D285" s="269">
        <v>10</v>
      </c>
      <c r="E285" s="275" t="s">
        <v>316</v>
      </c>
      <c r="F285" s="862"/>
      <c r="G285" s="269">
        <v>13</v>
      </c>
      <c r="H285" s="254" t="s">
        <v>1265</v>
      </c>
      <c r="I285" s="270">
        <v>20</v>
      </c>
      <c r="J285" s="907"/>
      <c r="K285" s="893" t="s">
        <v>1714</v>
      </c>
      <c r="L285" s="943">
        <v>31</v>
      </c>
      <c r="M285" s="942"/>
      <c r="N285" s="368" t="s">
        <v>1226</v>
      </c>
      <c r="O285" s="369"/>
      <c r="P285" s="809"/>
      <c r="Q285" s="916"/>
    </row>
    <row r="286" spans="1:17" ht="16.5" thickBot="1">
      <c r="A286" s="285">
        <v>3</v>
      </c>
      <c r="B286" s="881" t="s">
        <v>980</v>
      </c>
      <c r="C286" s="1606"/>
      <c r="D286" s="882">
        <v>13</v>
      </c>
      <c r="E286" s="883" t="s">
        <v>325</v>
      </c>
      <c r="F286" s="884">
        <v>17</v>
      </c>
      <c r="G286" s="950"/>
      <c r="H286" s="293" t="s">
        <v>330</v>
      </c>
      <c r="I286" s="877">
        <v>27</v>
      </c>
      <c r="J286" s="879"/>
      <c r="K286" s="892" t="s">
        <v>1719</v>
      </c>
      <c r="L286" s="919"/>
      <c r="M286" s="898">
        <v>28</v>
      </c>
      <c r="N286" s="851" t="s">
        <v>316</v>
      </c>
      <c r="O286" s="764"/>
      <c r="P286" s="891">
        <v>31</v>
      </c>
      <c r="Q286" s="916">
        <v>4</v>
      </c>
    </row>
    <row r="287" spans="1:17" ht="16.5" thickBot="1">
      <c r="A287" s="1022" t="s">
        <v>1253</v>
      </c>
      <c r="B287" s="885" t="s">
        <v>316</v>
      </c>
      <c r="C287" s="886">
        <v>15</v>
      </c>
      <c r="D287" s="948"/>
      <c r="E287" s="887" t="s">
        <v>1248</v>
      </c>
      <c r="F287" s="1608"/>
      <c r="G287" s="888">
        <v>14</v>
      </c>
      <c r="H287" s="310" t="s">
        <v>1242</v>
      </c>
      <c r="I287" s="880"/>
      <c r="J287" s="313">
        <v>17</v>
      </c>
      <c r="K287" s="896" t="s">
        <v>1717</v>
      </c>
      <c r="L287" s="899">
        <v>36</v>
      </c>
      <c r="M287" s="920"/>
      <c r="N287" s="853" t="s">
        <v>326</v>
      </c>
      <c r="O287" s="764"/>
      <c r="P287" s="891">
        <v>28</v>
      </c>
      <c r="Q287" s="916"/>
    </row>
    <row r="288" spans="1:17" ht="16.5" thickBot="1">
      <c r="A288" s="285">
        <v>4</v>
      </c>
      <c r="B288" s="307" t="s">
        <v>1098</v>
      </c>
      <c r="C288" s="792"/>
      <c r="D288" s="265">
        <v>10</v>
      </c>
      <c r="E288" s="274" t="s">
        <v>1242</v>
      </c>
      <c r="F288" s="264">
        <v>30</v>
      </c>
      <c r="G288" s="788"/>
      <c r="H288" s="274" t="s">
        <v>454</v>
      </c>
      <c r="I288" s="267">
        <v>19</v>
      </c>
      <c r="J288" s="788"/>
      <c r="K288" s="897" t="s">
        <v>1712</v>
      </c>
      <c r="L288" s="917"/>
      <c r="M288" s="903">
        <v>14</v>
      </c>
      <c r="N288" s="358" t="s">
        <v>1227</v>
      </c>
      <c r="O288" s="371"/>
      <c r="P288" s="810"/>
      <c r="Q288" s="916"/>
    </row>
    <row r="289" spans="1:17" ht="16.5" thickBot="1">
      <c r="A289" s="1022" t="s">
        <v>1253</v>
      </c>
      <c r="B289" s="254" t="s">
        <v>325</v>
      </c>
      <c r="C289" s="268">
        <v>33</v>
      </c>
      <c r="D289" s="839"/>
      <c r="E289" s="254" t="s">
        <v>980</v>
      </c>
      <c r="F289" s="862"/>
      <c r="G289" s="269">
        <v>3</v>
      </c>
      <c r="H289" s="254" t="s">
        <v>980</v>
      </c>
      <c r="I289" s="874"/>
      <c r="J289" s="875">
        <v>3</v>
      </c>
      <c r="K289" s="896" t="s">
        <v>1718</v>
      </c>
      <c r="L289" s="902">
        <v>17</v>
      </c>
      <c r="M289" s="918"/>
      <c r="N289" s="897" t="s">
        <v>1712</v>
      </c>
      <c r="O289" s="917"/>
      <c r="P289" s="903">
        <v>14</v>
      </c>
      <c r="Q289" s="916"/>
    </row>
    <row r="290" spans="1:17" ht="16.5" thickBot="1">
      <c r="A290" s="208"/>
      <c r="B290" s="238"/>
      <c r="C290" s="906">
        <f>SUM(C282:C289)</f>
        <v>123</v>
      </c>
      <c r="D290" s="906">
        <f>SUM(D282:D289)</f>
        <v>60</v>
      </c>
      <c r="E290" s="243"/>
      <c r="F290" s="1025">
        <f>SUM(F282:F289)</f>
        <v>94</v>
      </c>
      <c r="G290" s="1026">
        <f>SUM(G282:G289)</f>
        <v>36</v>
      </c>
      <c r="H290" s="243"/>
      <c r="I290" s="245">
        <f>SUM(I282:I289)</f>
        <v>97</v>
      </c>
      <c r="J290" s="287">
        <f>SUM(J282:J289)</f>
        <v>62</v>
      </c>
      <c r="K290" s="243"/>
      <c r="L290" s="290">
        <f>SUM(L282:L288)</f>
        <v>83</v>
      </c>
      <c r="M290" s="244">
        <f>SUM(M282:M289)</f>
        <v>71</v>
      </c>
      <c r="N290" s="896" t="s">
        <v>1718</v>
      </c>
      <c r="O290" s="945">
        <v>17</v>
      </c>
      <c r="P290" s="946">
        <v>17</v>
      </c>
      <c r="Q290" s="916">
        <v>1</v>
      </c>
    </row>
    <row r="291" spans="1:17" ht="16.5" thickBot="1">
      <c r="A291" s="208"/>
      <c r="B291" s="12"/>
      <c r="C291" s="160"/>
      <c r="D291" s="12"/>
      <c r="E291" s="12"/>
      <c r="F291" s="160"/>
      <c r="G291" s="160"/>
      <c r="H291" s="12"/>
      <c r="I291" s="12"/>
      <c r="J291" s="12"/>
      <c r="K291" s="12"/>
      <c r="L291" s="12"/>
      <c r="M291" s="12"/>
      <c r="N291" s="912" t="s">
        <v>1230</v>
      </c>
      <c r="O291" s="913"/>
      <c r="P291" s="811"/>
      <c r="Q291" s="916"/>
    </row>
    <row r="292" spans="1:17" ht="16.5" thickBot="1">
      <c r="A292" s="208"/>
      <c r="B292" s="207" t="s">
        <v>978</v>
      </c>
      <c r="C292" s="222"/>
      <c r="D292" s="208"/>
      <c r="E292" s="170"/>
      <c r="F292" s="222"/>
      <c r="G292" s="170"/>
      <c r="H292" s="207"/>
      <c r="I292" s="170"/>
      <c r="J292" s="170"/>
      <c r="K292" s="10"/>
      <c r="L292" s="10"/>
      <c r="M292" s="10"/>
      <c r="N292" s="318" t="s">
        <v>1265</v>
      </c>
      <c r="O292" s="949"/>
      <c r="P292" s="900">
        <v>24</v>
      </c>
      <c r="Q292" s="916"/>
    </row>
    <row r="293" spans="1:17" ht="29.25" thickBot="1">
      <c r="A293" s="2157">
        <v>9</v>
      </c>
      <c r="B293" s="340" t="s">
        <v>1100</v>
      </c>
      <c r="C293" s="1650">
        <v>43037</v>
      </c>
      <c r="D293" s="341"/>
      <c r="E293" s="340" t="s">
        <v>1100</v>
      </c>
      <c r="F293" s="752">
        <v>43044</v>
      </c>
      <c r="G293" s="341"/>
      <c r="H293" s="342" t="s">
        <v>1100</v>
      </c>
      <c r="I293" s="754">
        <v>43051</v>
      </c>
      <c r="J293" s="341"/>
      <c r="K293" s="340" t="s">
        <v>1100</v>
      </c>
      <c r="L293" s="757">
        <v>43058</v>
      </c>
      <c r="M293" s="345"/>
      <c r="N293" s="247" t="s">
        <v>980</v>
      </c>
      <c r="O293" s="862" t="s">
        <v>978</v>
      </c>
      <c r="P293" s="901">
        <v>26</v>
      </c>
      <c r="Q293" s="388">
        <v>2</v>
      </c>
    </row>
    <row r="294" spans="1:17" ht="19.5" thickBot="1">
      <c r="A294" s="71"/>
      <c r="B294" s="232" t="s">
        <v>1250</v>
      </c>
      <c r="C294" s="234" t="s">
        <v>0</v>
      </c>
      <c r="D294" s="234" t="s">
        <v>1</v>
      </c>
      <c r="E294" s="235" t="s">
        <v>1251</v>
      </c>
      <c r="F294" s="234" t="s">
        <v>0</v>
      </c>
      <c r="G294" s="234" t="s">
        <v>1</v>
      </c>
      <c r="H294" s="1027" t="s">
        <v>1259</v>
      </c>
      <c r="I294" s="1028" t="s">
        <v>0</v>
      </c>
      <c r="J294" s="1028" t="s">
        <v>1</v>
      </c>
      <c r="K294" s="236" t="s">
        <v>1258</v>
      </c>
      <c r="L294" s="233" t="s">
        <v>0</v>
      </c>
      <c r="M294" s="237" t="s">
        <v>1</v>
      </c>
      <c r="N294" s="363" t="s">
        <v>1231</v>
      </c>
      <c r="O294" s="364"/>
      <c r="P294" s="811"/>
      <c r="Q294" s="388"/>
    </row>
    <row r="295" spans="1:17" ht="16.5" thickBot="1">
      <c r="A295" s="208">
        <v>1</v>
      </c>
      <c r="B295" s="288" t="s">
        <v>326</v>
      </c>
      <c r="C295" s="792"/>
      <c r="D295" s="265">
        <v>21</v>
      </c>
      <c r="E295" s="271" t="s">
        <v>326</v>
      </c>
      <c r="F295" s="792"/>
      <c r="G295" s="265">
        <v>9</v>
      </c>
      <c r="H295" s="261" t="s">
        <v>330</v>
      </c>
      <c r="I295" s="1688">
        <v>41</v>
      </c>
      <c r="J295" s="960"/>
      <c r="K295" s="262" t="s">
        <v>326</v>
      </c>
      <c r="L295" s="969"/>
      <c r="M295" s="265">
        <v>17</v>
      </c>
      <c r="N295" s="262" t="s">
        <v>1248</v>
      </c>
      <c r="O295" s="953"/>
      <c r="P295" s="951">
        <v>20</v>
      </c>
      <c r="Q295" s="388">
        <v>0</v>
      </c>
    </row>
    <row r="296" spans="1:17" ht="16.5" thickBot="1">
      <c r="A296" s="208" t="s">
        <v>1253</v>
      </c>
      <c r="B296" s="248" t="s">
        <v>325</v>
      </c>
      <c r="C296" s="298">
        <v>34</v>
      </c>
      <c r="D296" s="793"/>
      <c r="E296" s="246" t="s">
        <v>1265</v>
      </c>
      <c r="F296" s="298">
        <v>19</v>
      </c>
      <c r="G296" s="793"/>
      <c r="H296" s="248" t="s">
        <v>326</v>
      </c>
      <c r="I296" s="959"/>
      <c r="J296" s="301">
        <v>32</v>
      </c>
      <c r="K296" s="246" t="s">
        <v>316</v>
      </c>
      <c r="L296" s="323">
        <v>24</v>
      </c>
      <c r="M296" s="793"/>
      <c r="N296" s="314" t="s">
        <v>325</v>
      </c>
      <c r="O296" s="954"/>
      <c r="P296" s="952">
        <v>29</v>
      </c>
      <c r="Q296" s="388"/>
    </row>
    <row r="297" spans="1:17" ht="16.5" thickBot="1">
      <c r="A297" s="208">
        <v>2</v>
      </c>
      <c r="B297" s="316" t="s">
        <v>1098</v>
      </c>
      <c r="C297" s="949"/>
      <c r="D297" s="292">
        <v>29</v>
      </c>
      <c r="E297" s="317" t="s">
        <v>316</v>
      </c>
      <c r="F297" s="291">
        <v>27</v>
      </c>
      <c r="G297" s="950"/>
      <c r="H297" s="318" t="s">
        <v>1265</v>
      </c>
      <c r="I297" s="961"/>
      <c r="J297" s="957">
        <v>9</v>
      </c>
      <c r="K297" s="317" t="s">
        <v>1265</v>
      </c>
      <c r="L297" s="968"/>
      <c r="M297" s="319">
        <v>29</v>
      </c>
      <c r="N297" s="363" t="s">
        <v>1232</v>
      </c>
      <c r="O297" s="364"/>
      <c r="P297" s="378"/>
      <c r="Q297" s="388"/>
    </row>
    <row r="298" spans="1:17" ht="16.5" thickBot="1">
      <c r="A298" s="208" t="s">
        <v>1253</v>
      </c>
      <c r="B298" s="294" t="s">
        <v>316</v>
      </c>
      <c r="C298" s="1691">
        <v>32</v>
      </c>
      <c r="D298" s="948"/>
      <c r="E298" s="296" t="s">
        <v>330</v>
      </c>
      <c r="F298" s="958"/>
      <c r="G298" s="295">
        <v>24</v>
      </c>
      <c r="H298" s="296" t="s">
        <v>454</v>
      </c>
      <c r="I298" s="297">
        <v>34</v>
      </c>
      <c r="J298" s="962"/>
      <c r="K298" s="273" t="s">
        <v>325</v>
      </c>
      <c r="L298" s="324">
        <v>37</v>
      </c>
      <c r="M298" s="948"/>
      <c r="N298" s="262" t="s">
        <v>316</v>
      </c>
      <c r="O298" s="953"/>
      <c r="P298" s="976">
        <v>35</v>
      </c>
      <c r="Q298" s="388">
        <v>4</v>
      </c>
    </row>
    <row r="299" spans="1:17" ht="16.5" thickBot="1">
      <c r="A299" s="208">
        <v>3</v>
      </c>
      <c r="B299" s="261" t="s">
        <v>330</v>
      </c>
      <c r="C299" s="264">
        <v>27</v>
      </c>
      <c r="D299" s="788"/>
      <c r="E299" s="262" t="s">
        <v>1248</v>
      </c>
      <c r="F299" s="792"/>
      <c r="G299" s="265">
        <v>20</v>
      </c>
      <c r="H299" s="262" t="s">
        <v>316</v>
      </c>
      <c r="I299" s="908"/>
      <c r="J299" s="266">
        <v>35</v>
      </c>
      <c r="K299" s="262" t="s">
        <v>1242</v>
      </c>
      <c r="L299" s="969"/>
      <c r="M299" s="265">
        <v>20</v>
      </c>
      <c r="N299" s="247" t="s">
        <v>980</v>
      </c>
      <c r="O299" s="954"/>
      <c r="P299" s="976">
        <v>38</v>
      </c>
      <c r="Q299" s="388"/>
    </row>
    <row r="300" spans="1:17" ht="16.5" thickBot="1">
      <c r="A300" s="208" t="s">
        <v>1253</v>
      </c>
      <c r="B300" s="246" t="s">
        <v>454</v>
      </c>
      <c r="C300" s="789"/>
      <c r="D300" s="299">
        <v>17</v>
      </c>
      <c r="E300" s="314" t="s">
        <v>325</v>
      </c>
      <c r="F300" s="298">
        <v>29</v>
      </c>
      <c r="G300" s="793"/>
      <c r="H300" s="247" t="s">
        <v>980</v>
      </c>
      <c r="I300" s="956">
        <v>38</v>
      </c>
      <c r="J300" s="825"/>
      <c r="K300" s="315" t="s">
        <v>330</v>
      </c>
      <c r="L300" s="323">
        <v>33</v>
      </c>
      <c r="M300" s="826"/>
      <c r="N300" s="363" t="s">
        <v>1260</v>
      </c>
      <c r="O300" s="364"/>
      <c r="P300" s="977"/>
      <c r="Q300" s="388"/>
    </row>
    <row r="301" spans="1:17" ht="16.5" thickBot="1">
      <c r="A301" s="208">
        <v>4</v>
      </c>
      <c r="B301" s="318" t="s">
        <v>1265</v>
      </c>
      <c r="C301" s="949"/>
      <c r="D301" s="292">
        <v>23</v>
      </c>
      <c r="E301" s="318" t="s">
        <v>980</v>
      </c>
      <c r="F301" s="291">
        <v>26</v>
      </c>
      <c r="G301" s="950"/>
      <c r="H301" s="316" t="s">
        <v>325</v>
      </c>
      <c r="I301" s="955">
        <v>41</v>
      </c>
      <c r="J301" s="950"/>
      <c r="K301" s="271" t="s">
        <v>980</v>
      </c>
      <c r="L301" s="968"/>
      <c r="M301" s="292">
        <v>10</v>
      </c>
      <c r="N301" s="262" t="s">
        <v>326</v>
      </c>
      <c r="O301" s="114"/>
      <c r="P301" s="978">
        <v>17</v>
      </c>
      <c r="Q301" s="964">
        <v>2</v>
      </c>
    </row>
    <row r="302" spans="1:17" ht="16.5" thickBot="1">
      <c r="A302" s="208" t="s">
        <v>1253</v>
      </c>
      <c r="B302" s="247" t="s">
        <v>980</v>
      </c>
      <c r="C302" s="268">
        <v>24</v>
      </c>
      <c r="D302" s="839"/>
      <c r="E302" s="272" t="s">
        <v>1242</v>
      </c>
      <c r="F302" s="862"/>
      <c r="G302" s="269">
        <v>24</v>
      </c>
      <c r="H302" s="249" t="s">
        <v>1242</v>
      </c>
      <c r="I302" s="874"/>
      <c r="J302" s="875">
        <v>12</v>
      </c>
      <c r="K302" s="246" t="s">
        <v>454</v>
      </c>
      <c r="L302" s="325">
        <v>16</v>
      </c>
      <c r="M302" s="839"/>
      <c r="N302" s="246" t="s">
        <v>316</v>
      </c>
      <c r="O302" s="953"/>
      <c r="P302" s="979">
        <v>24</v>
      </c>
      <c r="Q302" s="388" t="s">
        <v>978</v>
      </c>
    </row>
    <row r="303" spans="1:17" ht="21.75" thickBot="1">
      <c r="A303" s="208"/>
      <c r="B303" s="238"/>
      <c r="C303" s="242">
        <f>SUM(C295:C302)</f>
        <v>117</v>
      </c>
      <c r="D303" s="244">
        <f>SUM(D295:D302)</f>
        <v>90</v>
      </c>
      <c r="E303" s="243"/>
      <c r="F303" s="242">
        <f>SUM(F295:F302)</f>
        <v>101</v>
      </c>
      <c r="G303" s="244">
        <f>SUM(G295:G302)</f>
        <v>77</v>
      </c>
      <c r="H303" s="243"/>
      <c r="I303" s="1023">
        <f>SUM(I295:I302)</f>
        <v>154</v>
      </c>
      <c r="J303" s="1024">
        <f>SUM(J295:J302)</f>
        <v>88</v>
      </c>
      <c r="K303" s="243"/>
      <c r="L303" s="290">
        <f>SUM(L295:L302)</f>
        <v>110</v>
      </c>
      <c r="M303" s="239">
        <f>SUM(M295:M302)</f>
        <v>76</v>
      </c>
      <c r="N303" s="365" t="s">
        <v>1233</v>
      </c>
      <c r="O303" s="366"/>
      <c r="P303" s="980"/>
      <c r="Q303" s="1306"/>
    </row>
    <row r="304" spans="1:17" ht="16.5" thickBot="1">
      <c r="A304" s="208"/>
      <c r="B304" s="12"/>
      <c r="C304" s="160"/>
      <c r="D304" s="12"/>
      <c r="E304" s="12"/>
      <c r="F304" s="160"/>
      <c r="G304" s="160"/>
      <c r="H304" s="12"/>
      <c r="I304" s="12"/>
      <c r="J304" s="12"/>
      <c r="K304" s="12"/>
      <c r="L304" s="12"/>
      <c r="M304" s="12"/>
      <c r="N304" s="332" t="s">
        <v>1242</v>
      </c>
      <c r="O304" s="953"/>
      <c r="P304" s="978">
        <v>9</v>
      </c>
      <c r="Q304" s="1042"/>
    </row>
    <row r="305" spans="1:17" ht="19.5" thickBot="1">
      <c r="A305" s="208"/>
      <c r="B305" s="206"/>
      <c r="C305" s="206"/>
      <c r="D305" s="206"/>
      <c r="E305" s="206"/>
      <c r="F305" s="206"/>
      <c r="G305" s="209"/>
      <c r="H305" s="209"/>
      <c r="I305" s="209"/>
      <c r="J305" s="209"/>
      <c r="K305" s="353" t="s">
        <v>1255</v>
      </c>
      <c r="L305" s="356"/>
      <c r="M305" s="356"/>
      <c r="N305" s="334" t="s">
        <v>1265</v>
      </c>
      <c r="O305" s="970"/>
      <c r="P305" s="981">
        <v>30</v>
      </c>
      <c r="Q305" s="3299">
        <v>4</v>
      </c>
    </row>
    <row r="306" spans="1:17" ht="29.25" thickBot="1">
      <c r="A306" s="2158">
        <v>13</v>
      </c>
      <c r="B306" s="347" t="s">
        <v>1100</v>
      </c>
      <c r="C306" s="1650">
        <v>43065</v>
      </c>
      <c r="D306" s="341"/>
      <c r="E306" s="347" t="s">
        <v>1100</v>
      </c>
      <c r="F306" s="758">
        <v>43072</v>
      </c>
      <c r="G306" s="341"/>
      <c r="H306" s="347" t="s">
        <v>1100</v>
      </c>
      <c r="I306" s="754">
        <v>43079</v>
      </c>
      <c r="J306" s="348"/>
      <c r="K306" s="1087" t="s">
        <v>1249</v>
      </c>
      <c r="L306" s="759">
        <v>43086</v>
      </c>
      <c r="M306" s="351"/>
      <c r="N306" s="365" t="s">
        <v>1234</v>
      </c>
      <c r="O306" s="366"/>
      <c r="P306" s="980"/>
      <c r="Q306" s="3299"/>
    </row>
    <row r="307" spans="1:17" ht="19.5" thickBot="1">
      <c r="A307" s="71"/>
      <c r="B307" s="329" t="s">
        <v>1256</v>
      </c>
      <c r="C307" s="234" t="s">
        <v>0</v>
      </c>
      <c r="D307" s="234" t="s">
        <v>1</v>
      </c>
      <c r="E307" s="335" t="s">
        <v>1257</v>
      </c>
      <c r="F307" s="234" t="s">
        <v>0</v>
      </c>
      <c r="G307" s="234" t="s">
        <v>1</v>
      </c>
      <c r="H307" s="329" t="s">
        <v>1252</v>
      </c>
      <c r="I307" s="234" t="s">
        <v>0</v>
      </c>
      <c r="J307" s="234" t="s">
        <v>1</v>
      </c>
      <c r="K307" s="357">
        <v>16</v>
      </c>
      <c r="L307" s="233" t="s">
        <v>0</v>
      </c>
      <c r="M307" s="234" t="s">
        <v>1</v>
      </c>
      <c r="N307" s="332" t="s">
        <v>325</v>
      </c>
      <c r="O307" s="953" t="s">
        <v>978</v>
      </c>
      <c r="P307" s="978">
        <v>23</v>
      </c>
      <c r="Q307" s="3299"/>
    </row>
    <row r="308" spans="1:17" ht="16.5" thickBot="1">
      <c r="A308" s="259">
        <v>1</v>
      </c>
      <c r="B308" s="823" t="s">
        <v>454</v>
      </c>
      <c r="C308" s="264">
        <v>34</v>
      </c>
      <c r="D308" s="788"/>
      <c r="E308" s="332" t="s">
        <v>980</v>
      </c>
      <c r="F308" s="792" t="s">
        <v>978</v>
      </c>
      <c r="G308" s="265">
        <v>20</v>
      </c>
      <c r="H308" s="332" t="s">
        <v>326</v>
      </c>
      <c r="I308" s="267">
        <v>33</v>
      </c>
      <c r="J308" s="960"/>
      <c r="K308" s="320" t="s">
        <v>330</v>
      </c>
      <c r="L308" s="1015"/>
      <c r="M308" s="260">
        <v>24</v>
      </c>
      <c r="N308" s="336" t="s">
        <v>330</v>
      </c>
      <c r="O308" s="953"/>
      <c r="P308" s="982">
        <v>15</v>
      </c>
      <c r="Q308" s="3299">
        <v>2</v>
      </c>
    </row>
    <row r="309" spans="1:17" ht="16.5" thickBot="1">
      <c r="A309" s="2113" t="s">
        <v>1253</v>
      </c>
      <c r="B309" s="330" t="s">
        <v>326</v>
      </c>
      <c r="C309" s="789"/>
      <c r="D309" s="299">
        <v>6</v>
      </c>
      <c r="E309" s="331" t="s">
        <v>326</v>
      </c>
      <c r="F309" s="298">
        <v>24</v>
      </c>
      <c r="G309" s="793"/>
      <c r="H309" s="336" t="s">
        <v>1242</v>
      </c>
      <c r="I309" s="820"/>
      <c r="J309" s="301">
        <v>14</v>
      </c>
      <c r="K309" s="321" t="s">
        <v>325</v>
      </c>
      <c r="L309" s="311">
        <v>31</v>
      </c>
      <c r="M309" s="1016"/>
      <c r="N309" s="365" t="s">
        <v>1235</v>
      </c>
      <c r="O309" s="366"/>
      <c r="P309" s="980"/>
      <c r="Q309" s="3299"/>
    </row>
    <row r="310" spans="1:17" ht="16.5" thickBot="1">
      <c r="A310" s="259">
        <v>2</v>
      </c>
      <c r="B310" s="332" t="s">
        <v>330</v>
      </c>
      <c r="C310" s="264">
        <v>26</v>
      </c>
      <c r="D310" s="788"/>
      <c r="E310" s="332" t="s">
        <v>454</v>
      </c>
      <c r="F310" s="264">
        <v>42</v>
      </c>
      <c r="G310" s="788"/>
      <c r="H310" s="337" t="s">
        <v>980</v>
      </c>
      <c r="I310" s="817"/>
      <c r="J310" s="1014">
        <v>20</v>
      </c>
      <c r="K310" s="320" t="s">
        <v>454</v>
      </c>
      <c r="L310" s="1015"/>
      <c r="M310" s="260">
        <v>10</v>
      </c>
      <c r="N310" s="332" t="s">
        <v>454</v>
      </c>
      <c r="O310" s="984"/>
      <c r="P310" s="983">
        <v>10</v>
      </c>
      <c r="Q310" s="3300"/>
    </row>
    <row r="311" spans="1:17" ht="16.5" thickBot="1">
      <c r="A311" s="2113" t="s">
        <v>1253</v>
      </c>
      <c r="B311" s="333" t="s">
        <v>980</v>
      </c>
      <c r="C311" s="862"/>
      <c r="D311" s="269">
        <v>17</v>
      </c>
      <c r="E311" s="333" t="s">
        <v>1242</v>
      </c>
      <c r="F311" s="862"/>
      <c r="G311" s="269">
        <v>7</v>
      </c>
      <c r="H311" s="333" t="s">
        <v>325</v>
      </c>
      <c r="I311" s="270">
        <v>37</v>
      </c>
      <c r="J311" s="907"/>
      <c r="K311" s="985" t="s">
        <v>316</v>
      </c>
      <c r="L311" s="226">
        <v>27</v>
      </c>
      <c r="M311" s="918"/>
      <c r="N311" s="336" t="s">
        <v>316</v>
      </c>
      <c r="O311" s="970"/>
      <c r="P311" s="975">
        <v>19</v>
      </c>
      <c r="Q311" s="3301">
        <v>3</v>
      </c>
    </row>
    <row r="312" spans="1:17" ht="16.5" thickBot="1">
      <c r="A312" s="259">
        <v>3</v>
      </c>
      <c r="B312" s="332" t="s">
        <v>1242</v>
      </c>
      <c r="C312" s="792"/>
      <c r="D312" s="265">
        <v>9</v>
      </c>
      <c r="E312" s="332" t="s">
        <v>325</v>
      </c>
      <c r="F312" s="264">
        <v>23</v>
      </c>
      <c r="G312" s="788"/>
      <c r="H312" s="332" t="s">
        <v>454</v>
      </c>
      <c r="I312" s="972"/>
      <c r="J312" s="1012">
        <v>10</v>
      </c>
      <c r="K312" s="320" t="s">
        <v>980</v>
      </c>
      <c r="L312" s="225">
        <v>26</v>
      </c>
      <c r="M312" s="910"/>
      <c r="N312" s="358" t="s">
        <v>1236</v>
      </c>
      <c r="O312" s="359"/>
      <c r="P312" s="812"/>
      <c r="Q312" s="3299"/>
    </row>
    <row r="313" spans="1:17" ht="19.5" thickBot="1">
      <c r="A313" s="2113" t="s">
        <v>1253</v>
      </c>
      <c r="B313" s="334" t="s">
        <v>1265</v>
      </c>
      <c r="C313" s="298">
        <v>30</v>
      </c>
      <c r="D313" s="793"/>
      <c r="E313" s="336" t="s">
        <v>330</v>
      </c>
      <c r="F313" s="789"/>
      <c r="G313" s="299">
        <v>15</v>
      </c>
      <c r="H313" s="336" t="s">
        <v>316</v>
      </c>
      <c r="I313" s="270">
        <v>19</v>
      </c>
      <c r="J313" s="973"/>
      <c r="K313" s="322" t="s">
        <v>326</v>
      </c>
      <c r="L313" s="1040"/>
      <c r="M313" s="312">
        <v>24</v>
      </c>
      <c r="N313" s="320" t="s">
        <v>980</v>
      </c>
      <c r="O313" s="1031"/>
      <c r="P313" s="1038">
        <v>26</v>
      </c>
      <c r="Q313" s="3299">
        <v>2</v>
      </c>
    </row>
    <row r="314" spans="1:17" ht="19.5" thickBot="1">
      <c r="A314" s="285">
        <v>4</v>
      </c>
      <c r="B314" s="332" t="s">
        <v>325</v>
      </c>
      <c r="C314" s="792"/>
      <c r="D314" s="265">
        <v>19</v>
      </c>
      <c r="E314" s="330" t="s">
        <v>316</v>
      </c>
      <c r="F314" s="264">
        <v>35</v>
      </c>
      <c r="G314" s="788"/>
      <c r="H314" s="330" t="s">
        <v>1265</v>
      </c>
      <c r="I314" s="974"/>
      <c r="J314" s="1013">
        <v>9</v>
      </c>
      <c r="K314" s="320" t="s">
        <v>1098</v>
      </c>
      <c r="L314" s="1015"/>
      <c r="M314" s="263">
        <v>7</v>
      </c>
      <c r="N314" s="322" t="s">
        <v>326</v>
      </c>
      <c r="O314" s="970"/>
      <c r="P314" s="1039">
        <v>24</v>
      </c>
      <c r="Q314" s="3299" t="s">
        <v>978</v>
      </c>
    </row>
    <row r="315" spans="1:17" ht="16.5" thickBot="1">
      <c r="A315" s="1022" t="s">
        <v>1253</v>
      </c>
      <c r="B315" s="333" t="s">
        <v>316</v>
      </c>
      <c r="C315" s="268">
        <v>22</v>
      </c>
      <c r="D315" s="839"/>
      <c r="E315" s="331" t="s">
        <v>1265</v>
      </c>
      <c r="F315" s="862"/>
      <c r="G315" s="269">
        <v>17</v>
      </c>
      <c r="H315" s="333" t="s">
        <v>330</v>
      </c>
      <c r="I315" s="270">
        <v>24</v>
      </c>
      <c r="J315" s="971"/>
      <c r="K315" s="985" t="s">
        <v>1265</v>
      </c>
      <c r="L315" s="226">
        <v>28</v>
      </c>
      <c r="M315" s="942"/>
      <c r="N315" s="762" t="s">
        <v>1681</v>
      </c>
      <c r="O315" s="763"/>
      <c r="P315" s="813"/>
      <c r="Q315" s="766"/>
    </row>
    <row r="316" spans="1:17" ht="16.5" thickBot="1">
      <c r="A316" s="208"/>
      <c r="B316" s="229"/>
      <c r="C316" s="242">
        <f>SUM(C308:C315)</f>
        <v>112</v>
      </c>
      <c r="D316" s="242">
        <f>SUM(D308:D315)</f>
        <v>51</v>
      </c>
      <c r="E316" s="252"/>
      <c r="F316" s="242">
        <f>SUM(F308:F315)</f>
        <v>124</v>
      </c>
      <c r="G316" s="244">
        <f>SUM(G308:G315)</f>
        <v>59</v>
      </c>
      <c r="H316" s="252"/>
      <c r="I316" s="245">
        <f>SUM(I308:I315)</f>
        <v>113</v>
      </c>
      <c r="J316" s="240">
        <f>SUM(J307:J315)</f>
        <v>53</v>
      </c>
      <c r="K316" s="252"/>
      <c r="L316" s="290">
        <f>SUM(L308:L315)</f>
        <v>112</v>
      </c>
      <c r="M316" s="244">
        <f>SUM(M308:M315)</f>
        <v>65</v>
      </c>
      <c r="N316" s="362" t="s">
        <v>980</v>
      </c>
      <c r="O316" s="1070"/>
      <c r="P316" s="1055">
        <v>34</v>
      </c>
      <c r="Q316" s="965"/>
    </row>
    <row r="317" spans="1:17" ht="16.5" thickBot="1">
      <c r="A317" s="208"/>
      <c r="B317" s="12"/>
      <c r="C317" s="160"/>
      <c r="D317" s="12"/>
      <c r="E317" s="12"/>
      <c r="F317" s="160"/>
      <c r="G317" s="160"/>
      <c r="H317" s="12"/>
      <c r="I317" s="12"/>
      <c r="J317" s="12"/>
      <c r="K317" s="12"/>
      <c r="L317" s="12"/>
      <c r="M317" s="12"/>
      <c r="N317" s="362" t="s">
        <v>316</v>
      </c>
      <c r="O317" s="1070"/>
      <c r="P317" s="1056">
        <v>42</v>
      </c>
      <c r="Q317" s="388"/>
    </row>
    <row r="318" spans="1:17" ht="36.75" thickBot="1">
      <c r="A318" s="208"/>
      <c r="B318" s="217"/>
      <c r="C318" s="217"/>
      <c r="D318" s="217"/>
      <c r="E318" s="217"/>
      <c r="F318" s="173"/>
      <c r="G318" s="173"/>
      <c r="H318" s="1042" t="s">
        <v>1741</v>
      </c>
      <c r="I318" s="173"/>
      <c r="J318" s="173"/>
      <c r="L318" s="173"/>
      <c r="M318" s="171"/>
      <c r="N318" s="379" t="s">
        <v>1263</v>
      </c>
      <c r="O318" s="380"/>
      <c r="P318" s="814"/>
      <c r="Q318" s="388"/>
    </row>
    <row r="319" spans="1:17" ht="29.25" thickBot="1">
      <c r="A319" s="2159">
        <v>17</v>
      </c>
      <c r="B319" s="991" t="s">
        <v>1730</v>
      </c>
      <c r="C319" s="1650" t="s">
        <v>978</v>
      </c>
      <c r="D319" s="348"/>
      <c r="G319" s="1049">
        <v>18</v>
      </c>
      <c r="H319" s="997" t="s">
        <v>1729</v>
      </c>
      <c r="I319" s="754" t="s">
        <v>978</v>
      </c>
      <c r="J319" s="348"/>
      <c r="L319" s="171"/>
      <c r="M319" s="161"/>
      <c r="N319" s="362" t="s">
        <v>326</v>
      </c>
      <c r="O319" s="1070"/>
      <c r="P319" s="1046">
        <v>21</v>
      </c>
      <c r="Q319" s="388"/>
    </row>
    <row r="320" spans="1:17" ht="24" thickBot="1">
      <c r="A320" s="1021"/>
      <c r="B320" s="992" t="s">
        <v>978</v>
      </c>
      <c r="C320" s="234" t="s">
        <v>0</v>
      </c>
      <c r="D320" s="237" t="s">
        <v>1</v>
      </c>
      <c r="H320" s="998" t="s">
        <v>978</v>
      </c>
      <c r="I320" s="234" t="s">
        <v>0</v>
      </c>
      <c r="J320" s="237" t="s">
        <v>1</v>
      </c>
      <c r="L320" s="161"/>
      <c r="M320" s="161"/>
      <c r="N320" s="360" t="s">
        <v>454</v>
      </c>
      <c r="O320" s="1071"/>
      <c r="P320" s="1047">
        <v>40</v>
      </c>
      <c r="Q320" s="388"/>
    </row>
    <row r="321" spans="1:17" ht="24" thickBot="1">
      <c r="A321" s="995">
        <v>1</v>
      </c>
      <c r="B321" s="993" t="s">
        <v>980</v>
      </c>
      <c r="C321" s="1015"/>
      <c r="D321" s="263">
        <v>34</v>
      </c>
      <c r="E321" s="14">
        <v>5</v>
      </c>
      <c r="G321" s="1050">
        <v>1</v>
      </c>
      <c r="H321" s="999" t="s">
        <v>454</v>
      </c>
      <c r="I321" s="306">
        <v>22</v>
      </c>
      <c r="J321" s="1067"/>
      <c r="L321" s="161"/>
      <c r="M321" s="161"/>
      <c r="N321" s="381" t="s">
        <v>1262</v>
      </c>
      <c r="O321" s="382"/>
      <c r="P321" s="815"/>
      <c r="Q321" s="388"/>
    </row>
    <row r="322" spans="1:17" ht="24" thickBot="1">
      <c r="A322" s="2160" t="s">
        <v>1253</v>
      </c>
      <c r="B322" s="994" t="s">
        <v>316</v>
      </c>
      <c r="C322" s="1689">
        <v>42</v>
      </c>
      <c r="D322" s="1054"/>
      <c r="E322" s="1048" t="s">
        <v>1743</v>
      </c>
      <c r="F322" s="70"/>
      <c r="G322" s="1051" t="s">
        <v>1253</v>
      </c>
      <c r="H322" s="1000" t="s">
        <v>325</v>
      </c>
      <c r="I322" s="1066"/>
      <c r="J322" s="987">
        <v>16</v>
      </c>
      <c r="K322" s="790" t="s">
        <v>1744</v>
      </c>
      <c r="L322" s="161"/>
      <c r="M322" s="161"/>
      <c r="N322" s="361" t="s">
        <v>454</v>
      </c>
      <c r="O322" s="1072"/>
      <c r="P322" s="1073">
        <v>22</v>
      </c>
      <c r="Q322" s="388"/>
    </row>
    <row r="323" spans="1:17" ht="24" thickBot="1">
      <c r="A323" s="995">
        <v>2</v>
      </c>
      <c r="B323" s="993" t="s">
        <v>326</v>
      </c>
      <c r="C323" s="1015"/>
      <c r="D323" s="263">
        <v>21</v>
      </c>
      <c r="E323" s="14">
        <v>5</v>
      </c>
      <c r="G323" s="1052">
        <v>2</v>
      </c>
      <c r="H323" s="999" t="s">
        <v>316</v>
      </c>
      <c r="I323" s="1017">
        <v>30</v>
      </c>
      <c r="J323" s="1069"/>
      <c r="L323" s="161"/>
      <c r="N323" s="360" t="s">
        <v>325</v>
      </c>
      <c r="O323" s="1071"/>
      <c r="P323" s="1074">
        <v>16</v>
      </c>
      <c r="Q323" s="388"/>
    </row>
    <row r="324" spans="1:17" ht="19.5" thickBot="1">
      <c r="A324" s="2160" t="s">
        <v>1253</v>
      </c>
      <c r="B324" s="996" t="s">
        <v>454</v>
      </c>
      <c r="C324" s="1690">
        <v>40</v>
      </c>
      <c r="D324" s="918"/>
      <c r="E324" s="1041" t="s">
        <v>1740</v>
      </c>
      <c r="G324" s="1051" t="s">
        <v>1253</v>
      </c>
      <c r="H324" s="1018" t="s">
        <v>330</v>
      </c>
      <c r="I324" s="1068"/>
      <c r="J324" s="1019">
        <v>10</v>
      </c>
      <c r="K324" s="790" t="s">
        <v>1742</v>
      </c>
      <c r="N324" s="381" t="s">
        <v>1239</v>
      </c>
      <c r="O324" s="382"/>
      <c r="P324" s="1075"/>
      <c r="Q324" s="388"/>
    </row>
    <row r="325" spans="1:17" ht="16.5" thickBot="1">
      <c r="A325" s="1022"/>
      <c r="B325" s="252"/>
      <c r="C325" s="290">
        <f>SUM(C321:C324)</f>
        <v>82</v>
      </c>
      <c r="D325" s="239">
        <f>SUM(D321:D324)</f>
        <v>55</v>
      </c>
      <c r="H325" s="986"/>
      <c r="I325" s="1020">
        <f>SUM(I321:I324)</f>
        <v>52</v>
      </c>
      <c r="J325" s="227">
        <f>SUM(J321:J324)</f>
        <v>26</v>
      </c>
      <c r="N325" s="361" t="s">
        <v>316</v>
      </c>
      <c r="O325" s="1072"/>
      <c r="P325" s="1073">
        <v>30</v>
      </c>
      <c r="Q325" s="388"/>
    </row>
    <row r="326" spans="1:17" ht="16.5" thickBot="1">
      <c r="A326" s="208"/>
      <c r="C326" s="70"/>
      <c r="N326" s="360" t="s">
        <v>330</v>
      </c>
      <c r="O326" s="1071"/>
      <c r="P326" s="1074">
        <v>10</v>
      </c>
      <c r="Q326" s="388"/>
    </row>
    <row r="327" spans="1:17" ht="16.5" thickBot="1">
      <c r="A327" s="208"/>
      <c r="C327" s="70"/>
      <c r="N327" s="1001" t="s">
        <v>1039</v>
      </c>
      <c r="O327" s="1002"/>
      <c r="P327" s="1003"/>
      <c r="Q327" s="388"/>
    </row>
    <row r="328" spans="1:17" ht="29.25" thickBot="1">
      <c r="A328" s="208"/>
      <c r="B328" s="990" t="s">
        <v>1039</v>
      </c>
      <c r="C328" s="1651"/>
      <c r="D328" s="1010"/>
      <c r="N328" s="1004" t="s">
        <v>454</v>
      </c>
      <c r="O328" s="1005"/>
      <c r="P328" s="1006">
        <v>20</v>
      </c>
      <c r="Q328" s="388"/>
    </row>
    <row r="329" spans="1:17" ht="19.5" thickBot="1">
      <c r="A329" s="208"/>
      <c r="B329" s="1009" t="s">
        <v>978</v>
      </c>
      <c r="C329" s="1011" t="s">
        <v>0</v>
      </c>
      <c r="D329" s="1011" t="s">
        <v>1</v>
      </c>
      <c r="N329" s="1004" t="s">
        <v>316</v>
      </c>
      <c r="O329" s="1005"/>
      <c r="P329" s="1005">
        <v>23</v>
      </c>
      <c r="Q329" s="388"/>
    </row>
    <row r="330" spans="1:17">
      <c r="A330" s="995">
        <v>1</v>
      </c>
      <c r="B330" s="1007" t="s">
        <v>454</v>
      </c>
      <c r="C330" s="1076"/>
      <c r="D330" s="988">
        <v>20</v>
      </c>
      <c r="N330" s="12"/>
      <c r="P330" s="10"/>
      <c r="Q330" s="222"/>
    </row>
    <row r="331" spans="1:17" ht="16.5" thickBot="1">
      <c r="A331" s="2160" t="s">
        <v>1253</v>
      </c>
      <c r="B331" s="1008" t="s">
        <v>316</v>
      </c>
      <c r="C331" s="989">
        <v>23</v>
      </c>
      <c r="D331" s="1077"/>
      <c r="E331" s="1062" t="s">
        <v>1747</v>
      </c>
      <c r="N331" s="12"/>
      <c r="O331" s="160"/>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36"/>
  <sheetViews>
    <sheetView workbookViewId="0">
      <selection sqref="A1:XFD1048576"/>
    </sheetView>
  </sheetViews>
  <sheetFormatPr defaultColWidth="37.25" defaultRowHeight="21.4" customHeight="1"/>
  <cols>
    <col min="1" max="1" width="39" customWidth="1"/>
    <col min="2" max="2" width="5.75" customWidth="1"/>
    <col min="3" max="3" width="38.875" bestFit="1" customWidth="1"/>
  </cols>
  <sheetData>
    <row r="1" spans="1:3" ht="21.4" customHeight="1" thickBot="1">
      <c r="A1" s="5242" t="s">
        <v>315</v>
      </c>
      <c r="B1" s="5243"/>
      <c r="C1" s="5244"/>
    </row>
    <row r="2" spans="1:3" ht="21.4" customHeight="1" thickBot="1">
      <c r="A2" s="5070" t="s">
        <v>978</v>
      </c>
      <c r="B2" s="5235" t="s">
        <v>978</v>
      </c>
      <c r="C2" s="5070" t="s">
        <v>978</v>
      </c>
    </row>
    <row r="3" spans="1:3" s="70" customFormat="1" ht="21.4" customHeight="1" thickBot="1">
      <c r="A3" s="4802" t="s">
        <v>4349</v>
      </c>
      <c r="B3" s="5236"/>
      <c r="C3" s="4802" t="s">
        <v>4350</v>
      </c>
    </row>
    <row r="4" spans="1:3" ht="21.4" customHeight="1">
      <c r="A4" s="1865" t="s">
        <v>327</v>
      </c>
      <c r="C4" s="1865" t="s">
        <v>317</v>
      </c>
    </row>
    <row r="5" spans="1:3" ht="21.4" customHeight="1">
      <c r="A5" s="1867" t="s">
        <v>328</v>
      </c>
      <c r="C5" s="1867" t="s">
        <v>318</v>
      </c>
    </row>
    <row r="6" spans="1:3" ht="21.4" customHeight="1">
      <c r="A6" s="1865" t="s">
        <v>329</v>
      </c>
      <c r="C6" s="1865" t="s">
        <v>319</v>
      </c>
    </row>
    <row r="7" spans="1:3" ht="21.4" customHeight="1">
      <c r="A7" s="1865" t="s">
        <v>1689</v>
      </c>
      <c r="C7" s="1865" t="s">
        <v>3545</v>
      </c>
    </row>
    <row r="8" spans="1:3" ht="21.4" customHeight="1" thickBot="1">
      <c r="A8" s="1865" t="s">
        <v>1103</v>
      </c>
      <c r="C8" s="1865" t="s">
        <v>3546</v>
      </c>
    </row>
    <row r="9" spans="1:3" ht="21.4" customHeight="1" thickBot="1">
      <c r="A9" s="5240"/>
      <c r="C9" s="5240"/>
    </row>
    <row r="10" spans="1:3" s="70" customFormat="1" ht="21.4" customHeight="1" thickBot="1">
      <c r="A10" s="5067" t="s">
        <v>4352</v>
      </c>
      <c r="C10" s="4802" t="s">
        <v>4351</v>
      </c>
    </row>
    <row r="11" spans="1:3" ht="21.4" customHeight="1">
      <c r="A11" s="1868" t="s">
        <v>4022</v>
      </c>
      <c r="C11" s="1865" t="s">
        <v>321</v>
      </c>
    </row>
    <row r="12" spans="1:3" s="161" customFormat="1" ht="21.4" customHeight="1">
      <c r="A12" s="5068" t="s">
        <v>4023</v>
      </c>
      <c r="C12" s="1867" t="s">
        <v>322</v>
      </c>
    </row>
    <row r="13" spans="1:3" ht="21.4" customHeight="1">
      <c r="A13" s="1868" t="s">
        <v>4028</v>
      </c>
      <c r="C13" s="1865" t="s">
        <v>323</v>
      </c>
    </row>
    <row r="14" spans="1:3" ht="21.4" customHeight="1">
      <c r="A14" s="1868" t="s">
        <v>4030</v>
      </c>
      <c r="C14" s="1865" t="s">
        <v>324</v>
      </c>
    </row>
    <row r="15" spans="1:3" ht="21.4" customHeight="1" thickBot="1">
      <c r="A15" s="5238" t="s">
        <v>4029</v>
      </c>
      <c r="C15" s="5239" t="s">
        <v>1102</v>
      </c>
    </row>
    <row r="16" spans="1:3" ht="21.4" customHeight="1" thickBot="1"/>
    <row r="17" spans="1:3" s="172" customFormat="1" ht="21.4" customHeight="1" thickBot="1">
      <c r="A17" s="5067" t="s">
        <v>4353</v>
      </c>
      <c r="C17" s="4802" t="s">
        <v>4354</v>
      </c>
    </row>
    <row r="18" spans="1:3" s="161" customFormat="1" ht="21.4" customHeight="1">
      <c r="A18" s="1868" t="s">
        <v>4345</v>
      </c>
      <c r="C18" s="1865" t="s">
        <v>3549</v>
      </c>
    </row>
    <row r="19" spans="1:3" s="161" customFormat="1" ht="21.4" customHeight="1">
      <c r="A19" s="5068" t="s">
        <v>4375</v>
      </c>
      <c r="C19" s="1869" t="s">
        <v>1780</v>
      </c>
    </row>
    <row r="20" spans="1:3" s="161" customFormat="1" ht="21.4" customHeight="1">
      <c r="A20" s="1868" t="s">
        <v>4347</v>
      </c>
      <c r="C20" s="5069" t="s">
        <v>1778</v>
      </c>
    </row>
    <row r="21" spans="1:3" s="161" customFormat="1" ht="21.4" customHeight="1">
      <c r="A21" s="1868" t="s">
        <v>4348</v>
      </c>
      <c r="C21" s="2737" t="s">
        <v>3962</v>
      </c>
    </row>
    <row r="22" spans="1:3" s="161" customFormat="1" ht="21.4" customHeight="1" thickBot="1">
      <c r="A22" s="1868" t="s">
        <v>4344</v>
      </c>
      <c r="C22" s="1865" t="s">
        <v>3961</v>
      </c>
    </row>
    <row r="23" spans="1:3" ht="21.4" customHeight="1" thickBot="1">
      <c r="A23" s="1279"/>
      <c r="C23" s="5237"/>
    </row>
    <row r="24" spans="1:3" ht="21.4" customHeight="1" thickBot="1">
      <c r="A24" s="4802" t="s">
        <v>4355</v>
      </c>
      <c r="B24" s="1864"/>
      <c r="C24" s="4803" t="s">
        <v>4356</v>
      </c>
    </row>
    <row r="25" spans="1:3" ht="21.4" customHeight="1">
      <c r="A25" s="1865" t="s">
        <v>1099</v>
      </c>
      <c r="B25" s="1864"/>
      <c r="C25" s="2737" t="s">
        <v>3548</v>
      </c>
    </row>
    <row r="26" spans="1:3" ht="21.4" customHeight="1">
      <c r="A26" s="1869" t="s">
        <v>2853</v>
      </c>
      <c r="C26" s="1869" t="s">
        <v>3271</v>
      </c>
    </row>
    <row r="27" spans="1:3" ht="21.4" customHeight="1">
      <c r="A27" s="5071" t="s">
        <v>2882</v>
      </c>
      <c r="C27" s="2737" t="s">
        <v>3272</v>
      </c>
    </row>
    <row r="28" spans="1:3" ht="21.4" customHeight="1">
      <c r="A28" s="1865" t="s">
        <v>4376</v>
      </c>
      <c r="C28" s="2737" t="s">
        <v>3561</v>
      </c>
    </row>
    <row r="29" spans="1:3" ht="21.4" customHeight="1" thickBot="1">
      <c r="A29" s="5239" t="s">
        <v>4377</v>
      </c>
      <c r="C29" s="3352" t="s">
        <v>3547</v>
      </c>
    </row>
    <row r="30" spans="1:3" ht="21.4" customHeight="1" thickBot="1">
      <c r="C30" s="5241"/>
    </row>
    <row r="31" spans="1:3" ht="21.4" customHeight="1" thickBot="1">
      <c r="C31" s="4802" t="s">
        <v>4357</v>
      </c>
    </row>
    <row r="32" spans="1:3" ht="21.4" customHeight="1">
      <c r="C32" s="1865" t="s">
        <v>1237</v>
      </c>
    </row>
    <row r="33" spans="2:3" ht="21.4" customHeight="1">
      <c r="C33" s="1866" t="s">
        <v>456</v>
      </c>
    </row>
    <row r="34" spans="2:3" ht="21.4" customHeight="1">
      <c r="B34" s="1864"/>
      <c r="C34" s="1868" t="s">
        <v>967</v>
      </c>
    </row>
    <row r="35" spans="2:3" ht="21.4" customHeight="1">
      <c r="B35" s="1864"/>
      <c r="C35" s="1868" t="s">
        <v>3963</v>
      </c>
    </row>
    <row r="36" spans="2:3" ht="21.4" customHeight="1" thickBot="1">
      <c r="B36" s="1864"/>
      <c r="C36" s="5238" t="s">
        <v>458</v>
      </c>
    </row>
  </sheetData>
  <mergeCells count="1">
    <mergeCell ref="A1:C1"/>
  </mergeCells>
  <hyperlinks>
    <hyperlink ref="C26" r:id="rId1" xr:uid="{00000000-0004-0000-0900-000000000000}"/>
    <hyperlink ref="A12" r:id="rId2" xr:uid="{00000000-0004-0000-0900-000001000000}"/>
    <hyperlink ref="A19" r:id="rId3" xr:uid="{DE3CED75-DED4-4A98-A4E0-4B260729A9DC}"/>
  </hyperlinks>
  <pageMargins left="0.7" right="0.7" top="0.75" bottom="0.75" header="0.3" footer="0.3"/>
  <pageSetup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1"/>
  </sheetPr>
  <dimension ref="B1:F56"/>
  <sheetViews>
    <sheetView zoomScale="96" zoomScaleNormal="96" workbookViewId="0">
      <selection activeCell="C55" sqref="C55"/>
    </sheetView>
  </sheetViews>
  <sheetFormatPr defaultColWidth="8.75" defaultRowHeight="22.15" customHeight="1"/>
  <cols>
    <col min="1" max="1" width="3.625" style="11" customWidth="1"/>
    <col min="2" max="2" width="14.25" style="11" customWidth="1"/>
    <col min="3" max="3" width="25.75" style="11" customWidth="1"/>
    <col min="4" max="4" width="11.25" style="11" customWidth="1"/>
    <col min="5" max="5" width="8.75" style="11"/>
    <col min="6" max="6" width="33.25" style="11" customWidth="1"/>
    <col min="7" max="9" width="8.75" style="11"/>
    <col min="10" max="10" width="14.125" style="11" bestFit="1" customWidth="1"/>
    <col min="11" max="11" width="12.875" style="11" customWidth="1"/>
    <col min="12" max="16384" width="8.75" style="11"/>
  </cols>
  <sheetData>
    <row r="1" spans="2:6" ht="22.15" customHeight="1">
      <c r="C1" s="11" t="s">
        <v>4257</v>
      </c>
    </row>
    <row r="2" spans="2:6" ht="22.15" customHeight="1">
      <c r="B2" s="11">
        <v>1</v>
      </c>
      <c r="C2" s="11" t="s">
        <v>3858</v>
      </c>
      <c r="F2" s="11" t="s">
        <v>3859</v>
      </c>
    </row>
    <row r="3" spans="2:6" s="4171" customFormat="1" ht="22.15" customHeight="1">
      <c r="B3" s="2406" t="s">
        <v>2747</v>
      </c>
      <c r="D3" s="4934"/>
      <c r="F3" s="4313"/>
    </row>
    <row r="4" spans="2:6" s="4171" customFormat="1" ht="22.15" customHeight="1">
      <c r="B4" s="2406" t="s">
        <v>980</v>
      </c>
      <c r="C4" s="4456"/>
      <c r="D4" s="4932"/>
      <c r="E4" s="4603"/>
      <c r="F4" s="4313"/>
    </row>
    <row r="5" spans="2:6" s="4171" customFormat="1" ht="22.15" customHeight="1">
      <c r="B5" s="2406" t="s">
        <v>3291</v>
      </c>
      <c r="C5" s="4604"/>
      <c r="D5" s="4931"/>
      <c r="E5" s="4391"/>
      <c r="F5" s="4312"/>
    </row>
    <row r="6" spans="2:6" s="4171" customFormat="1" ht="22.15" customHeight="1">
      <c r="B6" s="2406" t="s">
        <v>4358</v>
      </c>
      <c r="C6" s="4604"/>
      <c r="D6" s="4931"/>
      <c r="E6" s="4391"/>
      <c r="F6" s="4312"/>
    </row>
    <row r="7" spans="2:6" s="4171" customFormat="1" ht="22.15" customHeight="1">
      <c r="B7" s="2406" t="s">
        <v>4337</v>
      </c>
      <c r="C7" s="4604"/>
      <c r="D7" s="4931"/>
      <c r="E7" s="4391"/>
      <c r="F7" s="4312"/>
    </row>
    <row r="8" spans="2:6" s="1202" customFormat="1" ht="22.15" customHeight="1">
      <c r="B8" s="2406" t="s">
        <v>454</v>
      </c>
      <c r="C8" s="4171"/>
      <c r="D8" s="4933"/>
      <c r="F8" s="4171"/>
    </row>
    <row r="9" spans="2:6" ht="22.15" customHeight="1">
      <c r="B9" s="2406" t="s">
        <v>316</v>
      </c>
      <c r="C9" s="4171"/>
      <c r="D9" s="4933"/>
      <c r="F9" s="4372"/>
    </row>
    <row r="10" spans="2:6" s="1202" customFormat="1" ht="22.15" customHeight="1">
      <c r="B10" s="2406" t="s">
        <v>326</v>
      </c>
      <c r="C10" s="4171"/>
      <c r="D10" s="4933"/>
      <c r="F10" s="4313"/>
    </row>
    <row r="11" spans="2:6" s="1202" customFormat="1" ht="22.15" customHeight="1">
      <c r="B11" s="2406" t="s">
        <v>2792</v>
      </c>
      <c r="C11" s="4171"/>
      <c r="D11" s="4933"/>
      <c r="F11" s="4312"/>
    </row>
    <row r="12" spans="2:6" s="3146" customFormat="1" ht="22.15" customHeight="1">
      <c r="B12" s="4930" t="s">
        <v>4038</v>
      </c>
      <c r="D12" s="4933"/>
      <c r="F12" s="4765"/>
    </row>
    <row r="13" spans="2:6" ht="22.15" customHeight="1">
      <c r="B13" s="11">
        <v>2</v>
      </c>
    </row>
    <row r="14" spans="2:6" s="4171" customFormat="1" ht="22.15" customHeight="1">
      <c r="B14" s="2406" t="s">
        <v>2747</v>
      </c>
      <c r="C14" s="4456"/>
      <c r="D14" s="4457"/>
      <c r="E14" s="4457"/>
      <c r="F14" s="4313"/>
    </row>
    <row r="15" spans="2:6" s="4171" customFormat="1" ht="22.15" customHeight="1">
      <c r="B15" s="2406" t="s">
        <v>980</v>
      </c>
      <c r="C15" s="4388"/>
      <c r="D15" s="4393"/>
    </row>
    <row r="16" spans="2:6" s="3146" customFormat="1" ht="22.15" customHeight="1">
      <c r="B16" s="2406" t="s">
        <v>3291</v>
      </c>
      <c r="D16" s="4933"/>
      <c r="F16" s="4312"/>
    </row>
    <row r="17" spans="2:3" s="3146" customFormat="1" ht="22.15" customHeight="1">
      <c r="B17" s="2406" t="s">
        <v>4358</v>
      </c>
      <c r="C17" s="4171"/>
    </row>
    <row r="18" spans="2:3" s="3146" customFormat="1" ht="22.15" customHeight="1">
      <c r="B18" s="2406" t="s">
        <v>4337</v>
      </c>
      <c r="C18" s="4431"/>
    </row>
    <row r="19" spans="2:3" s="3146" customFormat="1" ht="22.15" customHeight="1">
      <c r="B19" s="2406" t="s">
        <v>454</v>
      </c>
      <c r="C19" s="4171"/>
    </row>
    <row r="20" spans="2:3" s="3146" customFormat="1" ht="22.15" customHeight="1">
      <c r="B20" s="2406" t="s">
        <v>316</v>
      </c>
      <c r="C20" s="4171"/>
    </row>
    <row r="21" spans="2:3" s="386" customFormat="1" ht="22.15" customHeight="1">
      <c r="B21" s="2406" t="s">
        <v>326</v>
      </c>
      <c r="C21" s="3146"/>
    </row>
    <row r="22" spans="2:3" ht="22.15" customHeight="1">
      <c r="B22" s="2406" t="s">
        <v>2792</v>
      </c>
    </row>
    <row r="23" spans="2:3" s="4171" customFormat="1" ht="22.15" customHeight="1">
      <c r="B23" s="4930" t="s">
        <v>4038</v>
      </c>
    </row>
    <row r="24" spans="2:3" s="4171" customFormat="1" ht="22.15" customHeight="1">
      <c r="B24" s="11">
        <v>3</v>
      </c>
    </row>
    <row r="25" spans="2:3" s="3146" customFormat="1" ht="22.15" customHeight="1">
      <c r="B25" s="2406" t="s">
        <v>2747</v>
      </c>
    </row>
    <row r="26" spans="2:3" s="4171" customFormat="1" ht="22.15" customHeight="1">
      <c r="B26" s="2406" t="s">
        <v>980</v>
      </c>
    </row>
    <row r="27" spans="2:3" s="1202" customFormat="1" ht="22.15" customHeight="1">
      <c r="B27" s="2406" t="s">
        <v>3291</v>
      </c>
      <c r="C27" s="4388"/>
    </row>
    <row r="28" spans="2:3" s="1202" customFormat="1" ht="22.15" customHeight="1">
      <c r="B28" s="2406" t="s">
        <v>4358</v>
      </c>
      <c r="C28" s="4171"/>
    </row>
    <row r="29" spans="2:3" s="1202" customFormat="1" ht="22.15" customHeight="1">
      <c r="B29" s="2406" t="s">
        <v>4337</v>
      </c>
      <c r="C29" s="4171"/>
    </row>
    <row r="30" spans="2:3" ht="22.15" customHeight="1">
      <c r="B30" s="2406" t="s">
        <v>454</v>
      </c>
    </row>
    <row r="31" spans="2:3" ht="22.15" customHeight="1">
      <c r="B31" s="2406" t="s">
        <v>316</v>
      </c>
    </row>
    <row r="32" spans="2:3" s="386" customFormat="1" ht="22.15" customHeight="1">
      <c r="B32" s="2406" t="s">
        <v>326</v>
      </c>
      <c r="C32" s="4171"/>
    </row>
    <row r="33" spans="2:3" s="386" customFormat="1" ht="22.15" customHeight="1">
      <c r="B33" s="2406" t="s">
        <v>2792</v>
      </c>
      <c r="C33" s="4171"/>
    </row>
    <row r="34" spans="2:3" s="386" customFormat="1" ht="22.15" customHeight="1">
      <c r="B34" s="4930" t="s">
        <v>4038</v>
      </c>
      <c r="C34" s="3146"/>
    </row>
    <row r="35" spans="2:3" s="386" customFormat="1" ht="22.15" customHeight="1">
      <c r="B35" s="11">
        <v>4</v>
      </c>
      <c r="C35" s="4171"/>
    </row>
    <row r="36" spans="2:3" ht="22.15" customHeight="1">
      <c r="B36" s="2406" t="s">
        <v>2747</v>
      </c>
      <c r="C36" s="4171"/>
    </row>
    <row r="37" spans="2:3" ht="22.15" customHeight="1">
      <c r="B37" s="2406" t="s">
        <v>980</v>
      </c>
      <c r="C37" s="4171"/>
    </row>
    <row r="38" spans="2:3" s="386" customFormat="1" ht="22.15" customHeight="1">
      <c r="B38" s="2406" t="s">
        <v>3291</v>
      </c>
      <c r="C38" s="4171"/>
    </row>
    <row r="39" spans="2:3" s="386" customFormat="1" ht="22.15" customHeight="1">
      <c r="B39" s="2406" t="s">
        <v>4358</v>
      </c>
      <c r="C39" s="4171"/>
    </row>
    <row r="40" spans="2:3" ht="22.15" customHeight="1">
      <c r="B40" s="2406" t="s">
        <v>4337</v>
      </c>
    </row>
    <row r="41" spans="2:3" ht="22.15" customHeight="1">
      <c r="B41" s="2406" t="s">
        <v>454</v>
      </c>
      <c r="C41" s="4171"/>
    </row>
    <row r="42" spans="2:3" ht="22.15" customHeight="1">
      <c r="B42" s="2406" t="s">
        <v>316</v>
      </c>
      <c r="C42" s="4171"/>
    </row>
    <row r="43" spans="2:3" ht="22.15" customHeight="1">
      <c r="B43" s="2406" t="s">
        <v>326</v>
      </c>
      <c r="C43" s="3146"/>
    </row>
    <row r="44" spans="2:3" ht="22.15" customHeight="1">
      <c r="B44" s="2406" t="s">
        <v>2792</v>
      </c>
      <c r="C44" s="4171"/>
    </row>
    <row r="45" spans="2:3" ht="22.15" customHeight="1">
      <c r="B45" s="4930" t="s">
        <v>4038</v>
      </c>
      <c r="C45" s="4171"/>
    </row>
    <row r="46" spans="2:3" ht="22.15" customHeight="1">
      <c r="B46" s="11">
        <v>5</v>
      </c>
      <c r="C46" s="4171"/>
    </row>
    <row r="47" spans="2:3" ht="22.15" customHeight="1">
      <c r="B47" s="2406" t="s">
        <v>2747</v>
      </c>
      <c r="C47" s="4171"/>
    </row>
    <row r="48" spans="2:3" ht="22.15" customHeight="1">
      <c r="B48" s="2406" t="s">
        <v>980</v>
      </c>
    </row>
    <row r="49" spans="2:2" ht="22.15" customHeight="1">
      <c r="B49" s="2406" t="s">
        <v>3291</v>
      </c>
    </row>
    <row r="50" spans="2:2" ht="22.15" customHeight="1">
      <c r="B50" s="2406" t="s">
        <v>4358</v>
      </c>
    </row>
    <row r="51" spans="2:2" ht="22.15" customHeight="1">
      <c r="B51" s="2406" t="s">
        <v>4337</v>
      </c>
    </row>
    <row r="52" spans="2:2" ht="22.15" customHeight="1">
      <c r="B52" s="2406" t="s">
        <v>454</v>
      </c>
    </row>
    <row r="53" spans="2:2" ht="22.15" customHeight="1">
      <c r="B53" s="2406" t="s">
        <v>316</v>
      </c>
    </row>
    <row r="54" spans="2:2" ht="22.15" customHeight="1">
      <c r="B54" s="2406" t="s">
        <v>326</v>
      </c>
    </row>
    <row r="55" spans="2:2" ht="22.15" customHeight="1">
      <c r="B55" s="2406" t="s">
        <v>2792</v>
      </c>
    </row>
    <row r="56" spans="2:2" ht="22.15" customHeight="1">
      <c r="B56" s="4930" t="s">
        <v>4038</v>
      </c>
    </row>
  </sheetData>
  <conditionalFormatting sqref="D3:E3 D12:E12 E15:F15 D16:E17 E23 D24:F25 D26:E26 E32 D33:F33 D34:E34 E35">
    <cfRule type="cellIs" dxfId="80" priority="154" stopIfTrue="1" operator="equal">
      <formula>6</formula>
    </cfRule>
    <cfRule type="cellIs" dxfId="79" priority="155" stopIfTrue="1" operator="equal">
      <formula>5</formula>
    </cfRule>
    <cfRule type="cellIs" dxfId="78" priority="156" stopIfTrue="1" operator="equal">
      <formula>4</formula>
    </cfRule>
  </conditionalFormatting>
  <conditionalFormatting sqref="E41 D42:F43 D44:E44">
    <cfRule type="cellIs" dxfId="77" priority="22" stopIfTrue="1" operator="equal">
      <formula>6</formula>
    </cfRule>
    <cfRule type="cellIs" dxfId="76" priority="24" stopIfTrue="1" operator="equal">
      <formula>4</formula>
    </cfRule>
    <cfRule type="cellIs" dxfId="75" priority="23" stopIfTrue="1" operator="equal">
      <formula>5</formula>
    </cfRule>
  </conditionalFormatting>
  <conditionalFormatting sqref="F15 F24:F25 F33">
    <cfRule type="cellIs" dxfId="74" priority="175" stopIfTrue="1" operator="equal">
      <formula>12</formula>
    </cfRule>
    <cfRule type="cellIs" dxfId="73" priority="176" stopIfTrue="1" operator="between">
      <formula>11</formula>
      <formula>10</formula>
    </cfRule>
    <cfRule type="cellIs" dxfId="72" priority="177" stopIfTrue="1" operator="between">
      <formula>9</formula>
      <formula>8</formula>
    </cfRule>
  </conditionalFormatting>
  <conditionalFormatting sqref="F23 F32">
    <cfRule type="cellIs" dxfId="71" priority="267" stopIfTrue="1" operator="equal">
      <formula>4</formula>
    </cfRule>
    <cfRule type="cellIs" dxfId="70" priority="265" stopIfTrue="1" operator="equal">
      <formula>7</formula>
    </cfRule>
    <cfRule type="cellIs" dxfId="69" priority="266" stopIfTrue="1" operator="equal">
      <formula>5</formula>
    </cfRule>
  </conditionalFormatting>
  <conditionalFormatting sqref="F41">
    <cfRule type="cellIs" dxfId="68" priority="28" stopIfTrue="1" operator="equal">
      <formula>7</formula>
    </cfRule>
    <cfRule type="cellIs" dxfId="67" priority="29" stopIfTrue="1" operator="equal">
      <formula>5</formula>
    </cfRule>
    <cfRule type="cellIs" dxfId="66" priority="30" stopIfTrue="1" operator="equal">
      <formula>4</formula>
    </cfRule>
  </conditionalFormatting>
  <conditionalFormatting sqref="F42:F43">
    <cfRule type="cellIs" dxfId="65" priority="25" stopIfTrue="1" operator="equal">
      <formula>12</formula>
    </cfRule>
    <cfRule type="cellIs" dxfId="64" priority="26" stopIfTrue="1" operator="between">
      <formula>11</formula>
      <formula>10</formula>
    </cfRule>
    <cfRule type="cellIs" dxfId="63" priority="27" stopIfTrue="1" operator="between">
      <formula>9</formula>
      <formula>8</formula>
    </cfRule>
  </conditionalFormatting>
  <conditionalFormatting sqref="H11">
    <cfRule type="cellIs" dxfId="62" priority="18" stopIfTrue="1" operator="equal">
      <formula>6</formula>
    </cfRule>
    <cfRule type="cellIs" dxfId="61" priority="16" stopIfTrue="1" operator="equal">
      <formula>5</formula>
    </cfRule>
    <cfRule type="cellIs" dxfId="60" priority="17" stopIfTrue="1" operator="equal">
      <formula>4</formula>
    </cfRule>
  </conditionalFormatting>
  <conditionalFormatting sqref="H16">
    <cfRule type="cellIs" dxfId="59" priority="10" stopIfTrue="1" operator="equal">
      <formula>6</formula>
    </cfRule>
    <cfRule type="cellIs" dxfId="58" priority="11" stopIfTrue="1" operator="equal">
      <formula>5</formula>
    </cfRule>
    <cfRule type="cellIs" dxfId="57" priority="12" stopIfTrue="1" operator="equal">
      <formula>4</formula>
    </cfRule>
  </conditionalFormatting>
  <conditionalFormatting sqref="H19">
    <cfRule type="cellIs" dxfId="56" priority="7" stopIfTrue="1" operator="equal">
      <formula>7</formula>
    </cfRule>
    <cfRule type="cellIs" dxfId="55" priority="8" stopIfTrue="1" operator="equal">
      <formula>5</formula>
    </cfRule>
    <cfRule type="cellIs" dxfId="54" priority="9" stopIfTrue="1" operator="equal">
      <formula>4</formula>
    </cfRule>
  </conditionalFormatting>
  <conditionalFormatting sqref="H21">
    <cfRule type="cellIs" dxfId="53" priority="4" stopIfTrue="1" operator="equal">
      <formula>6</formula>
    </cfRule>
    <cfRule type="cellIs" dxfId="52" priority="5" stopIfTrue="1" operator="equal">
      <formula>5</formula>
    </cfRule>
    <cfRule type="cellIs" dxfId="51" priority="6" stopIfTrue="1" operator="equal">
      <formula>4</formula>
    </cfRule>
  </conditionalFormatting>
  <conditionalFormatting sqref="H26">
    <cfRule type="cellIs" dxfId="50" priority="3" stopIfTrue="1" operator="equal">
      <formula>4</formula>
    </cfRule>
    <cfRule type="cellIs" dxfId="49" priority="1" stopIfTrue="1" operator="equal">
      <formula>6</formula>
    </cfRule>
    <cfRule type="cellIs" dxfId="48" priority="2" stopIfTrue="1" operator="equal">
      <formula>5</formula>
    </cfRule>
  </conditionalFormatting>
  <conditionalFormatting sqref="H5:I7">
    <cfRule type="cellIs" dxfId="47" priority="21" stopIfTrue="1" operator="equal">
      <formula>4</formula>
    </cfRule>
    <cfRule type="cellIs" dxfId="46" priority="19" stopIfTrue="1" operator="equal">
      <formula>6</formula>
    </cfRule>
    <cfRule type="cellIs" dxfId="45" priority="20" stopIfTrue="1" operator="equal">
      <formula>5</formula>
    </cfRule>
  </conditionalFormatting>
  <conditionalFormatting sqref="I14">
    <cfRule type="cellIs" dxfId="44" priority="14" stopIfTrue="1" operator="equal">
      <formula>5</formula>
    </cfRule>
    <cfRule type="cellIs" dxfId="43" priority="13" stopIfTrue="1" operator="equal">
      <formula>6</formula>
    </cfRule>
    <cfRule type="cellIs" dxfId="42" priority="15" stopIfTrue="1" operator="equal">
      <formula>4</formula>
    </cfRule>
  </conditionalFormatting>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0000"/>
  </sheetPr>
  <dimension ref="B1:B68"/>
  <sheetViews>
    <sheetView zoomScale="96" zoomScaleNormal="96" workbookViewId="0">
      <selection activeCell="A60" sqref="A60:XFD62"/>
    </sheetView>
  </sheetViews>
  <sheetFormatPr defaultColWidth="8.75" defaultRowHeight="18.75"/>
  <cols>
    <col min="1" max="1" width="3.625" style="385" customWidth="1"/>
    <col min="2" max="2" width="29.5" style="385" customWidth="1"/>
    <col min="3" max="5" width="8.75" style="385"/>
    <col min="6" max="6" width="9.5" style="385" bestFit="1" customWidth="1"/>
    <col min="7" max="9" width="8.75" style="385"/>
    <col min="10" max="10" width="14.125" style="385" bestFit="1" customWidth="1"/>
    <col min="11" max="11" width="12.875" style="385" customWidth="1"/>
    <col min="12" max="16384" width="8.75" style="385"/>
  </cols>
  <sheetData>
    <row r="1" spans="2:2">
      <c r="B1" s="1274" t="s">
        <v>4258</v>
      </c>
    </row>
    <row r="2" spans="2:2" s="4169" customFormat="1" ht="18">
      <c r="B2" s="4162" t="s">
        <v>4038</v>
      </c>
    </row>
    <row r="3" spans="2:2" s="4388" customFormat="1" ht="23.25">
      <c r="B3" s="4456"/>
    </row>
    <row r="4" spans="2:2" s="4388" customFormat="1" ht="23.25">
      <c r="B4" s="4431"/>
    </row>
    <row r="5" spans="2:2" s="4388" customFormat="1" ht="23.25">
      <c r="B5" s="4431"/>
    </row>
    <row r="6" spans="2:2" s="4388" customFormat="1" ht="23.25"/>
    <row r="7" spans="2:2" s="4312" customFormat="1" ht="23.85" customHeight="1"/>
    <row r="8" spans="2:2" s="4312" customFormat="1" ht="23.25">
      <c r="B8" s="4764"/>
    </row>
    <row r="9" spans="2:2" s="4388" customFormat="1" ht="23.25"/>
    <row r="10" spans="2:2">
      <c r="B10" s="385" t="s">
        <v>454</v>
      </c>
    </row>
    <row r="18" spans="2:2" s="4164" customFormat="1" ht="18">
      <c r="B18" s="4166" t="s">
        <v>3291</v>
      </c>
    </row>
    <row r="19" spans="2:2" s="4388" customFormat="1" ht="23.25">
      <c r="B19" s="4456"/>
    </row>
    <row r="20" spans="2:2" s="4388" customFormat="1" ht="23.25">
      <c r="B20" s="4456"/>
    </row>
    <row r="21" spans="2:2" s="4926" customFormat="1" ht="23.25">
      <c r="B21" s="4388"/>
    </row>
    <row r="22" spans="2:2" s="4388" customFormat="1" ht="23.25"/>
    <row r="23" spans="2:2" s="4312" customFormat="1" ht="23.25"/>
    <row r="24" spans="2:2" s="4164" customFormat="1" ht="18">
      <c r="B24" s="4162"/>
    </row>
    <row r="25" spans="2:2" s="4164" customFormat="1" ht="18">
      <c r="B25" s="4162" t="s">
        <v>2747</v>
      </c>
    </row>
    <row r="34" spans="2:2" s="4163" customFormat="1" ht="18">
      <c r="B34" s="4163" t="s">
        <v>2801</v>
      </c>
    </row>
    <row r="35" spans="2:2" s="4388" customFormat="1" ht="23.25">
      <c r="B35" s="4456"/>
    </row>
    <row r="36" spans="2:2" s="4388" customFormat="1" ht="23.25">
      <c r="B36" s="4431"/>
    </row>
    <row r="37" spans="2:2" s="4388" customFormat="1" ht="23.25">
      <c r="B37" s="4431"/>
    </row>
    <row r="38" spans="2:2" s="4388" customFormat="1" ht="23.25"/>
    <row r="39" spans="2:2" s="4313" customFormat="1" ht="23.25">
      <c r="B39" s="4372"/>
    </row>
    <row r="40" spans="2:2" s="4313" customFormat="1" ht="23.25"/>
    <row r="41" spans="2:2" s="4313" customFormat="1" ht="23.25"/>
    <row r="42" spans="2:2" s="4161" customFormat="1" ht="18"/>
    <row r="43" spans="2:2" s="4164" customFormat="1" ht="18">
      <c r="B43" s="4162" t="s">
        <v>326</v>
      </c>
    </row>
    <row r="51" spans="2:2" s="4161" customFormat="1" ht="18">
      <c r="B51" s="4167" t="s">
        <v>316</v>
      </c>
    </row>
    <row r="52" spans="2:2" s="4388" customFormat="1" ht="23.25">
      <c r="B52" s="4929"/>
    </row>
    <row r="53" spans="2:2" s="4313" customFormat="1" ht="23.25">
      <c r="B53" s="4372"/>
    </row>
    <row r="54" spans="2:2" s="4313" customFormat="1" ht="23.25">
      <c r="B54" s="4372"/>
    </row>
    <row r="55" spans="2:2" s="4161" customFormat="1" ht="18">
      <c r="B55" s="4172"/>
    </row>
    <row r="56" spans="2:2" s="4168" customFormat="1" ht="18">
      <c r="B56" s="4164" t="s">
        <v>980</v>
      </c>
    </row>
    <row r="57" spans="2:2" s="4388" customFormat="1" ht="23.25"/>
    <row r="58" spans="2:2" s="4388" customFormat="1" ht="23.25">
      <c r="B58" s="4431"/>
    </row>
    <row r="59" spans="2:2" s="4388" customFormat="1" ht="23.25">
      <c r="B59" s="4456"/>
    </row>
    <row r="60" spans="2:2" s="4169" customFormat="1" ht="18">
      <c r="B60" s="4170"/>
    </row>
    <row r="61" spans="2:2" s="4169" customFormat="1" ht="18"/>
    <row r="62" spans="2:2" s="4165" customFormat="1" ht="18">
      <c r="B62" s="4164" t="s">
        <v>4337</v>
      </c>
    </row>
    <row r="68" spans="2:2" s="4164" customFormat="1" ht="18">
      <c r="B68" s="4164" t="s">
        <v>4358</v>
      </c>
    </row>
  </sheetData>
  <conditionalFormatting sqref="D62:E62">
    <cfRule type="cellIs" dxfId="41" priority="116" stopIfTrue="1" operator="equal">
      <formula>4</formula>
    </cfRule>
    <cfRule type="cellIs" dxfId="40" priority="115" stopIfTrue="1" operator="equal">
      <formula>5</formula>
    </cfRule>
    <cfRule type="cellIs" dxfId="39" priority="114" stopIfTrue="1" operator="equal">
      <formula>6</formula>
    </cfRule>
  </conditionalFormatting>
  <conditionalFormatting sqref="D7:F7">
    <cfRule type="cellIs" dxfId="38" priority="26" stopIfTrue="1" operator="equal">
      <formula>6</formula>
    </cfRule>
    <cfRule type="cellIs" dxfId="37" priority="27" stopIfTrue="1" operator="equal">
      <formula>5</formula>
    </cfRule>
    <cfRule type="cellIs" dxfId="36" priority="28" stopIfTrue="1" operator="equal">
      <formula>4</formula>
    </cfRule>
  </conditionalFormatting>
  <conditionalFormatting sqref="D16:F16">
    <cfRule type="cellIs" dxfId="35" priority="65" stopIfTrue="1" operator="equal">
      <formula>6</formula>
    </cfRule>
    <cfRule type="cellIs" dxfId="34" priority="67" stopIfTrue="1" operator="equal">
      <formula>4</formula>
    </cfRule>
    <cfRule type="cellIs" dxfId="33" priority="66" stopIfTrue="1" operator="equal">
      <formula>5</formula>
    </cfRule>
  </conditionalFormatting>
  <conditionalFormatting sqref="D23:F23">
    <cfRule type="cellIs" dxfId="32" priority="44" stopIfTrue="1" operator="equal">
      <formula>6</formula>
    </cfRule>
    <cfRule type="cellIs" dxfId="31" priority="46" stopIfTrue="1" operator="equal">
      <formula>4</formula>
    </cfRule>
    <cfRule type="cellIs" dxfId="30" priority="45" stopIfTrue="1" operator="equal">
      <formula>5</formula>
    </cfRule>
  </conditionalFormatting>
  <conditionalFormatting sqref="D32:F32">
    <cfRule type="cellIs" dxfId="29" priority="6" stopIfTrue="1" operator="equal">
      <formula>4</formula>
    </cfRule>
    <cfRule type="cellIs" dxfId="28" priority="4" stopIfTrue="1" operator="equal">
      <formula>6</formula>
    </cfRule>
    <cfRule type="cellIs" dxfId="27" priority="5" stopIfTrue="1" operator="equal">
      <formula>5</formula>
    </cfRule>
  </conditionalFormatting>
  <conditionalFormatting sqref="D42:F42">
    <cfRule type="cellIs" dxfId="26" priority="153" stopIfTrue="1" operator="equal">
      <formula>4</formula>
    </cfRule>
    <cfRule type="cellIs" dxfId="25" priority="151" stopIfTrue="1" operator="equal">
      <formula>6</formula>
    </cfRule>
    <cfRule type="cellIs" dxfId="24" priority="152" stopIfTrue="1" operator="equal">
      <formula>5</formula>
    </cfRule>
  </conditionalFormatting>
  <conditionalFormatting sqref="E12:F12">
    <cfRule type="cellIs" dxfId="23" priority="16" stopIfTrue="1" operator="equal">
      <formula>6</formula>
    </cfRule>
    <cfRule type="cellIs" dxfId="22" priority="18" stopIfTrue="1" operator="equal">
      <formula>4</formula>
    </cfRule>
    <cfRule type="cellIs" dxfId="21" priority="17" stopIfTrue="1" operator="equal">
      <formula>5</formula>
    </cfRule>
  </conditionalFormatting>
  <conditionalFormatting sqref="F7">
    <cfRule type="cellIs" dxfId="20" priority="25" stopIfTrue="1" operator="between">
      <formula>9</formula>
      <formula>8</formula>
    </cfRule>
    <cfRule type="cellIs" dxfId="19" priority="24" stopIfTrue="1" operator="between">
      <formula>11</formula>
      <formula>10</formula>
    </cfRule>
    <cfRule type="cellIs" dxfId="18" priority="23" stopIfTrue="1" operator="equal">
      <formula>12</formula>
    </cfRule>
  </conditionalFormatting>
  <conditionalFormatting sqref="F12">
    <cfRule type="cellIs" dxfId="17" priority="13" stopIfTrue="1" operator="equal">
      <formula>12</formula>
    </cfRule>
    <cfRule type="cellIs" dxfId="16" priority="14" stopIfTrue="1" operator="between">
      <formula>11</formula>
      <formula>10</formula>
    </cfRule>
    <cfRule type="cellIs" dxfId="15" priority="15" stopIfTrue="1" operator="between">
      <formula>9</formula>
      <formula>8</formula>
    </cfRule>
  </conditionalFormatting>
  <conditionalFormatting sqref="F16">
    <cfRule type="cellIs" dxfId="14" priority="62" stopIfTrue="1" operator="equal">
      <formula>12</formula>
    </cfRule>
    <cfRule type="cellIs" dxfId="13" priority="63" stopIfTrue="1" operator="between">
      <formula>11</formula>
      <formula>10</formula>
    </cfRule>
    <cfRule type="cellIs" dxfId="12" priority="64" stopIfTrue="1" operator="between">
      <formula>9</formula>
      <formula>8</formula>
    </cfRule>
  </conditionalFormatting>
  <conditionalFormatting sqref="F23">
    <cfRule type="cellIs" dxfId="11" priority="47" stopIfTrue="1" operator="equal">
      <formula>5</formula>
    </cfRule>
    <cfRule type="cellIs" dxfId="10" priority="48" stopIfTrue="1" operator="equal">
      <formula>4</formula>
    </cfRule>
    <cfRule type="cellIs" dxfId="9" priority="49" stopIfTrue="1" operator="equal">
      <formula>6</formula>
    </cfRule>
    <cfRule type="cellIs" dxfId="8" priority="41" stopIfTrue="1" operator="equal">
      <formula>12</formula>
    </cfRule>
    <cfRule type="cellIs" dxfId="7" priority="43" stopIfTrue="1" operator="between">
      <formula>9</formula>
      <formula>8</formula>
    </cfRule>
    <cfRule type="cellIs" dxfId="6" priority="42" stopIfTrue="1" operator="between">
      <formula>11</formula>
      <formula>10</formula>
    </cfRule>
  </conditionalFormatting>
  <conditionalFormatting sqref="F32">
    <cfRule type="cellIs" dxfId="5" priority="2" stopIfTrue="1" operator="between">
      <formula>11</formula>
      <formula>10</formula>
    </cfRule>
    <cfRule type="cellIs" dxfId="4" priority="3" stopIfTrue="1" operator="between">
      <formula>9</formula>
      <formula>8</formula>
    </cfRule>
    <cfRule type="cellIs" dxfId="3" priority="1" stopIfTrue="1" operator="equal">
      <formula>12</formula>
    </cfRule>
  </conditionalFormatting>
  <conditionalFormatting sqref="F42">
    <cfRule type="cellIs" dxfId="2" priority="149" stopIfTrue="1" operator="between">
      <formula>11</formula>
      <formula>10</formula>
    </cfRule>
    <cfRule type="cellIs" dxfId="1" priority="150" stopIfTrue="1" operator="between">
      <formula>9</formula>
      <formula>8</formula>
    </cfRule>
    <cfRule type="cellIs" dxfId="0" priority="148" stopIfTrue="1" operator="equal">
      <formula>12</formula>
    </cfRule>
  </conditionalFormatting>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workbookViewId="0">
      <selection sqref="A1:XFD1048576"/>
    </sheetView>
  </sheetViews>
  <sheetFormatPr defaultRowHeight="15.75"/>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DF2D1-871C-425B-B4AE-F6D0F92E36AF}">
  <dimension ref="A1"/>
  <sheetViews>
    <sheetView workbookViewId="0"/>
  </sheetViews>
  <sheetFormatPr defaultRowHeight="15.75"/>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AB38B9-4E47-4362-AF4D-5638D20123CB}">
  <dimension ref="A1"/>
  <sheetViews>
    <sheetView workbookViewId="0"/>
  </sheetViews>
  <sheetFormatPr defaultRowHeight="15.7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R54"/>
  <sheetViews>
    <sheetView zoomScale="90" zoomScaleNormal="90" workbookViewId="0">
      <selection activeCell="R19" sqref="R19"/>
    </sheetView>
  </sheetViews>
  <sheetFormatPr defaultRowHeight="15.75"/>
  <cols>
    <col min="1" max="1" width="3.75" style="71" customWidth="1"/>
    <col min="2" max="2" width="13.125" customWidth="1"/>
    <col min="3" max="4" width="6" customWidth="1"/>
    <col min="5" max="5" width="14.5" customWidth="1"/>
    <col min="6" max="6" width="6.75" customWidth="1"/>
    <col min="7" max="7" width="7.625" customWidth="1"/>
    <col min="8" max="8" width="14.125" customWidth="1"/>
    <col min="9" max="9" width="6" customWidth="1"/>
    <col min="10" max="10" width="6.25" customWidth="1"/>
    <col min="11" max="11" width="14.5" customWidth="1"/>
    <col min="12" max="13" width="6" customWidth="1"/>
    <col min="14" max="14" width="8.875" customWidth="1"/>
    <col min="15" max="15" width="7" customWidth="1"/>
    <col min="16" max="16" width="8.5" customWidth="1"/>
    <col min="17" max="17" width="11.75" customWidth="1"/>
    <col min="18" max="18" width="19.125" customWidth="1"/>
    <col min="19" max="19" width="5.875" customWidth="1"/>
    <col min="20" max="20" width="4.25" customWidth="1"/>
    <col min="21" max="21" width="3.875" bestFit="1" customWidth="1"/>
    <col min="22" max="22" width="3.625" bestFit="1" customWidth="1"/>
    <col min="23" max="23" width="4.125" bestFit="1" customWidth="1"/>
    <col min="24" max="24" width="3.75" customWidth="1"/>
    <col min="25" max="25" width="4.625" bestFit="1" customWidth="1"/>
    <col min="26" max="26" width="5.75" bestFit="1" customWidth="1"/>
  </cols>
  <sheetData>
    <row r="2" spans="2:18" s="161" customFormat="1" ht="19.899999999999999" customHeight="1">
      <c r="B2" s="679"/>
      <c r="C2" s="680"/>
      <c r="D2" s="680"/>
      <c r="E2" s="681"/>
      <c r="F2" s="682"/>
      <c r="I2" s="683"/>
      <c r="J2" s="684"/>
      <c r="K2" s="685"/>
      <c r="L2" s="685"/>
      <c r="M2" s="686" t="s">
        <v>1679</v>
      </c>
      <c r="N2" s="687"/>
      <c r="O2" s="688"/>
      <c r="P2" s="689"/>
      <c r="Q2" s="690"/>
      <c r="R2" s="690"/>
    </row>
    <row r="3" spans="2:18" ht="19.899999999999999" customHeight="1" thickBot="1">
      <c r="B3" s="751" t="s">
        <v>978</v>
      </c>
      <c r="C3" s="223"/>
      <c r="D3" s="223"/>
      <c r="J3" s="220"/>
      <c r="M3" s="760" t="s">
        <v>1680</v>
      </c>
      <c r="N3" s="761"/>
      <c r="O3" s="761"/>
      <c r="P3" s="761"/>
      <c r="Q3" s="761"/>
    </row>
    <row r="4" spans="2:18" ht="31.9" customHeight="1">
      <c r="B4" s="136" t="s">
        <v>978</v>
      </c>
      <c r="C4" s="136"/>
      <c r="D4" s="136"/>
      <c r="E4" s="136"/>
      <c r="F4" s="136"/>
      <c r="G4" s="136"/>
      <c r="H4" s="136" t="s">
        <v>978</v>
      </c>
      <c r="I4" s="136"/>
      <c r="P4" s="2928">
        <v>2026</v>
      </c>
      <c r="Q4" s="2929" t="s">
        <v>3602</v>
      </c>
      <c r="R4" s="2930"/>
    </row>
    <row r="5" spans="2:18" ht="30" customHeight="1">
      <c r="B5" s="1831"/>
      <c r="C5" s="1831"/>
      <c r="D5" s="1831"/>
      <c r="E5" s="1831"/>
      <c r="F5" s="1831"/>
      <c r="G5" s="1831"/>
      <c r="H5" s="1831"/>
      <c r="I5" s="179"/>
      <c r="J5" s="179"/>
      <c r="K5" s="179"/>
      <c r="L5" s="179"/>
      <c r="P5" s="2931" t="s">
        <v>1246</v>
      </c>
      <c r="Q5" s="2932"/>
      <c r="R5" s="2933"/>
    </row>
    <row r="6" spans="2:18" ht="30" customHeight="1">
      <c r="P6" s="2931" t="s">
        <v>4038</v>
      </c>
      <c r="Q6" s="2932"/>
      <c r="R6" s="2933"/>
    </row>
    <row r="7" spans="2:18" s="212" customFormat="1" ht="30" customHeight="1">
      <c r="B7" s="3308"/>
      <c r="C7" s="3308"/>
      <c r="D7" s="3308"/>
      <c r="E7" s="3308"/>
      <c r="F7" s="3308"/>
      <c r="G7" s="3308"/>
      <c r="H7" s="3308"/>
      <c r="I7" s="3308"/>
      <c r="J7" s="3308"/>
      <c r="K7" s="3308"/>
      <c r="L7" s="3308"/>
      <c r="M7" s="3308"/>
      <c r="N7" s="3308"/>
      <c r="O7" s="3308"/>
      <c r="P7" s="2925" t="s">
        <v>4368</v>
      </c>
      <c r="Q7" s="2926"/>
      <c r="R7" s="2927"/>
    </row>
    <row r="8" spans="2:18" s="211" customFormat="1" ht="30" customHeight="1" thickBot="1">
      <c r="B8" s="3309"/>
      <c r="C8" s="3309"/>
      <c r="D8" s="3309"/>
      <c r="E8" s="3309"/>
      <c r="F8" s="3309"/>
      <c r="G8" s="3309"/>
      <c r="H8" s="3309"/>
      <c r="I8" s="3309"/>
      <c r="J8" s="3309"/>
      <c r="K8" s="3309"/>
      <c r="L8" s="3309"/>
      <c r="M8" s="3309"/>
      <c r="N8" s="3309"/>
      <c r="O8" s="3309"/>
      <c r="P8" s="2923" t="s">
        <v>4369</v>
      </c>
      <c r="Q8" s="2924"/>
      <c r="R8" s="2432"/>
    </row>
    <row r="9" spans="2:18" s="211" customFormat="1" ht="30" customHeight="1">
      <c r="B9" s="3309"/>
      <c r="C9" s="3309"/>
      <c r="D9" s="3309"/>
      <c r="E9" s="3309"/>
      <c r="F9" s="3309"/>
      <c r="G9" s="3309"/>
      <c r="H9" s="3309"/>
      <c r="I9" s="3309"/>
      <c r="J9" s="3309"/>
      <c r="K9" s="3309"/>
      <c r="L9" s="3309"/>
      <c r="M9" s="3309"/>
      <c r="N9" s="3309"/>
      <c r="O9" s="3309"/>
      <c r="P9" s="750"/>
      <c r="Q9" s="1083"/>
      <c r="R9" s="750"/>
    </row>
    <row r="10" spans="2:18" s="1059" customFormat="1" ht="30" customHeight="1">
      <c r="P10" s="1058"/>
      <c r="Q10" s="1060"/>
      <c r="R10" s="1058"/>
    </row>
    <row r="11" spans="2:18" s="1059" customFormat="1" ht="30" customHeight="1">
      <c r="N11"/>
      <c r="P11" s="1058"/>
      <c r="Q11" s="1060"/>
      <c r="R11" s="1058"/>
    </row>
    <row r="12" spans="2:18" s="177" customFormat="1" ht="30" customHeight="1">
      <c r="Q12" s="1078"/>
    </row>
    <row r="13" spans="2:18" s="177" customFormat="1" ht="30" customHeight="1">
      <c r="P13" s="136"/>
      <c r="Q13" s="1080"/>
      <c r="R13" s="136"/>
    </row>
    <row r="14" spans="2:18" s="1082" customFormat="1" ht="30" customHeight="1">
      <c r="P14" s="1081"/>
      <c r="Q14" s="1081"/>
      <c r="R14" s="1081"/>
    </row>
    <row r="15" spans="2:18" s="177" customFormat="1" ht="30" customHeight="1">
      <c r="Q15" s="1079"/>
      <c r="R15" s="1079"/>
    </row>
    <row r="16" spans="2:18" s="161" customFormat="1" ht="26.25" customHeight="1">
      <c r="R16" s="1201" t="s">
        <v>978</v>
      </c>
    </row>
    <row r="54" spans="18:18" ht="21">
      <c r="R54" s="136" t="s">
        <v>978</v>
      </c>
    </row>
  </sheetData>
  <printOptions horizontalCentered="1"/>
  <pageMargins left="0" right="0" top="0" bottom="0" header="0" footer="0"/>
  <pageSetup scale="45" orientation="portrait" r:id="rId1"/>
  <rowBreaks count="2" manualBreakCount="2">
    <brk id="64" max="16383" man="1"/>
    <brk id="82" max="16383" man="1"/>
  </rowBreaks>
  <colBreaks count="1" manualBreakCount="1">
    <brk id="13"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1:XFA729"/>
  <sheetViews>
    <sheetView topLeftCell="A12" zoomScale="90" zoomScaleNormal="90" workbookViewId="0">
      <selection activeCell="S5" sqref="S5"/>
    </sheetView>
  </sheetViews>
  <sheetFormatPr defaultRowHeight="15.75"/>
  <cols>
    <col min="1" max="1" width="2.5" style="3946" customWidth="1"/>
    <col min="2" max="2" width="3.25" customWidth="1"/>
    <col min="3" max="3" width="12.5" customWidth="1"/>
    <col min="6" max="6" width="9.75" customWidth="1"/>
    <col min="7" max="7" width="10.25" customWidth="1"/>
    <col min="9" max="9" width="9.875" customWidth="1"/>
    <col min="11" max="12" width="9.625" customWidth="1"/>
    <col min="15" max="15" width="9.625" customWidth="1"/>
    <col min="20" max="20" width="14.625" style="11" customWidth="1"/>
    <col min="21" max="21" width="8.75" style="11"/>
  </cols>
  <sheetData>
    <row r="1" spans="1:21" s="795" customFormat="1" ht="29.25" thickBot="1">
      <c r="A1" s="3944"/>
      <c r="B1" s="3298" t="s">
        <v>1734</v>
      </c>
      <c r="C1" s="2332"/>
      <c r="D1" s="796"/>
      <c r="E1" s="2026" t="s">
        <v>4367</v>
      </c>
      <c r="G1" s="798"/>
      <c r="H1" s="799"/>
      <c r="I1" s="2523" t="s">
        <v>1702</v>
      </c>
      <c r="J1" s="800" t="s">
        <v>978</v>
      </c>
      <c r="K1" s="3582">
        <v>1</v>
      </c>
      <c r="L1" s="2524" t="s">
        <v>1702</v>
      </c>
      <c r="M1" s="827"/>
      <c r="N1" s="828" t="s">
        <v>1705</v>
      </c>
      <c r="O1" s="802" t="s">
        <v>978</v>
      </c>
      <c r="P1" s="803"/>
      <c r="Q1" s="804" t="s">
        <v>978</v>
      </c>
      <c r="R1" s="914" t="s">
        <v>1228</v>
      </c>
      <c r="S1" s="805"/>
      <c r="T1" s="806"/>
      <c r="U1" s="4583"/>
    </row>
    <row r="2" spans="1:21" s="829" customFormat="1" ht="34.15" customHeight="1" thickBot="1">
      <c r="A2" s="3944"/>
      <c r="B2" s="4718"/>
      <c r="C2" s="3587" t="s">
        <v>4050</v>
      </c>
      <c r="D2" s="2700" t="s">
        <v>3</v>
      </c>
      <c r="E2" s="2700" t="s">
        <v>4</v>
      </c>
      <c r="F2" s="2700" t="s">
        <v>2</v>
      </c>
      <c r="G2" s="2701" t="s">
        <v>1229</v>
      </c>
      <c r="H2" s="4291" t="s">
        <v>3930</v>
      </c>
      <c r="I2" s="3590" t="s">
        <v>3527</v>
      </c>
      <c r="J2" s="4293" t="s">
        <v>3</v>
      </c>
      <c r="K2" s="3592" t="s">
        <v>4</v>
      </c>
      <c r="L2" s="3590" t="s">
        <v>3528</v>
      </c>
      <c r="M2" s="3588" t="s">
        <v>3</v>
      </c>
      <c r="N2" s="3590" t="s">
        <v>4</v>
      </c>
      <c r="O2" s="3593" t="s">
        <v>1238</v>
      </c>
      <c r="P2" s="3594" t="s">
        <v>2718</v>
      </c>
      <c r="Q2" s="3592" t="s">
        <v>1702</v>
      </c>
      <c r="R2" s="3595" t="s">
        <v>1703</v>
      </c>
      <c r="S2" s="832"/>
      <c r="T2" s="4575"/>
      <c r="U2" s="4575"/>
    </row>
    <row r="3" spans="1:21" ht="19.899999999999999" customHeight="1">
      <c r="A3" s="2593" t="s">
        <v>978</v>
      </c>
      <c r="B3" s="2694">
        <v>1</v>
      </c>
      <c r="C3" s="2695" t="s">
        <v>4038</v>
      </c>
      <c r="D3" s="2696"/>
      <c r="E3" s="5229"/>
      <c r="F3" s="2694"/>
      <c r="G3" s="5230"/>
      <c r="H3" s="5231"/>
      <c r="I3" s="5232"/>
      <c r="J3" s="3583"/>
      <c r="K3" s="3583"/>
      <c r="L3" s="5233"/>
      <c r="M3" s="2696"/>
      <c r="N3" s="2696"/>
      <c r="O3" s="3584"/>
      <c r="P3" s="3584"/>
      <c r="Q3" s="3585"/>
      <c r="R3" s="5234"/>
      <c r="S3" s="205"/>
      <c r="T3" s="1811"/>
      <c r="U3" s="1230"/>
    </row>
    <row r="4" spans="1:21" ht="19.7" customHeight="1">
      <c r="A4" s="2593" t="s">
        <v>978</v>
      </c>
      <c r="B4" s="1658">
        <v>2</v>
      </c>
      <c r="C4" s="1988" t="s">
        <v>3263</v>
      </c>
      <c r="D4" s="794"/>
      <c r="E4" s="4276"/>
      <c r="F4" s="1658"/>
      <c r="G4" s="940"/>
      <c r="H4" s="947"/>
      <c r="I4" s="4941"/>
      <c r="J4" s="840"/>
      <c r="K4" s="840"/>
      <c r="L4" s="4942"/>
      <c r="M4" s="794"/>
      <c r="N4" s="3619"/>
      <c r="O4" s="3250"/>
      <c r="P4" s="3250"/>
      <c r="Q4" s="1985"/>
      <c r="R4" s="1986"/>
      <c r="S4" s="205"/>
      <c r="T4" s="1811"/>
    </row>
    <row r="5" spans="1:21" ht="19.899999999999999" customHeight="1">
      <c r="A5" s="2593" t="s">
        <v>978</v>
      </c>
      <c r="B5" s="1658">
        <v>3</v>
      </c>
      <c r="C5" s="1794" t="s">
        <v>326</v>
      </c>
      <c r="D5" s="794"/>
      <c r="E5" s="4276"/>
      <c r="F5" s="1658"/>
      <c r="G5" s="940"/>
      <c r="H5" s="947"/>
      <c r="I5" s="4941"/>
      <c r="J5" s="840"/>
      <c r="K5" s="840"/>
      <c r="L5" s="4942"/>
      <c r="M5" s="794"/>
      <c r="N5" s="794"/>
      <c r="O5" s="3250"/>
      <c r="P5" s="3250"/>
      <c r="Q5" s="1985"/>
      <c r="R5" s="1986"/>
      <c r="S5" s="205"/>
      <c r="T5" s="1811" t="s">
        <v>978</v>
      </c>
    </row>
    <row r="6" spans="1:21" ht="19.899999999999999" customHeight="1">
      <c r="A6" s="2593" t="s">
        <v>978</v>
      </c>
      <c r="B6" s="1658">
        <v>4</v>
      </c>
      <c r="C6" s="1794" t="s">
        <v>316</v>
      </c>
      <c r="D6" s="794"/>
      <c r="E6" s="4276"/>
      <c r="F6" s="1658"/>
      <c r="G6" s="940"/>
      <c r="H6" s="947"/>
      <c r="I6" s="4941"/>
      <c r="J6" s="840"/>
      <c r="K6" s="840"/>
      <c r="L6" s="4942"/>
      <c r="M6" s="794"/>
      <c r="N6" s="794"/>
      <c r="O6" s="3250"/>
      <c r="P6" s="3250"/>
      <c r="Q6" s="1985"/>
      <c r="R6" s="1986"/>
      <c r="S6" s="205"/>
      <c r="T6" s="1811"/>
    </row>
    <row r="7" spans="1:21" ht="19.899999999999999" customHeight="1">
      <c r="A7" s="2593" t="s">
        <v>978</v>
      </c>
      <c r="B7" s="1658">
        <v>5</v>
      </c>
      <c r="C7" s="1794" t="s">
        <v>454</v>
      </c>
      <c r="D7" s="794"/>
      <c r="E7" s="4276"/>
      <c r="F7" s="1658"/>
      <c r="G7" s="940"/>
      <c r="H7" s="947"/>
      <c r="I7" s="4941"/>
      <c r="J7" s="840"/>
      <c r="K7" s="840"/>
      <c r="L7" s="4942"/>
      <c r="M7" s="794"/>
      <c r="N7" s="794"/>
      <c r="O7" s="3250"/>
      <c r="P7" s="3250"/>
      <c r="Q7" s="1985"/>
      <c r="R7" s="1986"/>
      <c r="S7" s="205"/>
      <c r="T7" s="1811"/>
    </row>
    <row r="8" spans="1:21" ht="19.899999999999999" customHeight="1">
      <c r="A8" s="2593" t="s">
        <v>978</v>
      </c>
      <c r="B8" s="1658">
        <v>6</v>
      </c>
      <c r="C8" s="1794" t="s">
        <v>3291</v>
      </c>
      <c r="D8" s="794"/>
      <c r="E8" s="4276"/>
      <c r="F8" s="1658"/>
      <c r="G8" s="940"/>
      <c r="H8" s="947"/>
      <c r="I8" s="4941"/>
      <c r="J8" s="840"/>
      <c r="K8" s="840"/>
      <c r="L8" s="4942"/>
      <c r="M8" s="794"/>
      <c r="N8" s="794"/>
      <c r="O8" s="3250"/>
      <c r="P8" s="3250"/>
      <c r="Q8" s="1985"/>
      <c r="R8" s="1986"/>
      <c r="S8" s="205"/>
      <c r="T8" s="1811"/>
      <c r="U8" s="1230"/>
    </row>
    <row r="9" spans="1:21" ht="19.899999999999999" customHeight="1">
      <c r="B9" s="1658">
        <v>7</v>
      </c>
      <c r="C9" s="1794" t="s">
        <v>980</v>
      </c>
      <c r="D9" s="794"/>
      <c r="E9" s="4276"/>
      <c r="F9" s="1658"/>
      <c r="G9" s="940"/>
      <c r="H9" s="947"/>
      <c r="I9" s="4941"/>
      <c r="J9" s="840"/>
      <c r="K9" s="840"/>
      <c r="L9" s="4942"/>
      <c r="M9" s="794"/>
      <c r="N9" s="794"/>
      <c r="O9" s="3250"/>
      <c r="P9" s="3250"/>
      <c r="Q9" s="1985"/>
      <c r="R9" s="1986"/>
      <c r="S9" s="205"/>
      <c r="T9" s="1811"/>
      <c r="U9" s="1230"/>
    </row>
    <row r="10" spans="1:21" ht="17.649999999999999" customHeight="1">
      <c r="A10" s="2593"/>
      <c r="B10" s="1658">
        <v>8</v>
      </c>
      <c r="C10" s="1794" t="s">
        <v>2747</v>
      </c>
      <c r="D10" s="794"/>
      <c r="E10" s="4276"/>
      <c r="F10" s="1658"/>
      <c r="G10" s="940"/>
      <c r="H10" s="947"/>
      <c r="I10" s="4941"/>
      <c r="J10" s="840"/>
      <c r="K10" s="840"/>
      <c r="L10" s="4942"/>
      <c r="M10" s="794"/>
      <c r="N10" s="794"/>
      <c r="O10" s="3250"/>
      <c r="P10" s="3250"/>
      <c r="Q10" s="1985"/>
      <c r="R10" s="1986"/>
      <c r="S10" s="205"/>
      <c r="T10" s="1811"/>
      <c r="U10" s="1230"/>
    </row>
    <row r="11" spans="1:21" ht="17.649999999999999" customHeight="1">
      <c r="A11" s="2593"/>
      <c r="B11" s="1658">
        <v>9</v>
      </c>
      <c r="C11" s="1794" t="s">
        <v>4358</v>
      </c>
      <c r="D11" s="794"/>
      <c r="E11" s="4276"/>
      <c r="F11" s="1658"/>
      <c r="G11" s="940"/>
      <c r="H11" s="947"/>
      <c r="I11" s="4941"/>
      <c r="J11" s="840"/>
      <c r="K11" s="840"/>
      <c r="L11" s="4942"/>
      <c r="M11" s="794"/>
      <c r="N11" s="794"/>
      <c r="O11" s="3250"/>
      <c r="P11" s="3250"/>
      <c r="Q11" s="1985"/>
      <c r="R11" s="1986"/>
      <c r="S11" s="205"/>
      <c r="T11" s="1811"/>
      <c r="U11" s="1230"/>
    </row>
    <row r="12" spans="1:21" ht="17.649999999999999" customHeight="1" thickBot="1">
      <c r="A12" s="2593"/>
      <c r="B12" s="1658">
        <v>10</v>
      </c>
      <c r="C12" s="1794" t="s">
        <v>4337</v>
      </c>
      <c r="D12" s="794"/>
      <c r="E12" s="4276"/>
      <c r="F12" s="1658"/>
      <c r="G12" s="940"/>
      <c r="H12" s="947"/>
      <c r="I12" s="4941" t="s">
        <v>978</v>
      </c>
      <c r="J12" s="840"/>
      <c r="K12" s="840"/>
      <c r="L12" s="4942" t="s">
        <v>978</v>
      </c>
      <c r="M12" s="794"/>
      <c r="N12" s="794"/>
      <c r="O12" s="3250"/>
      <c r="P12" s="3250"/>
      <c r="Q12" s="1985"/>
      <c r="R12" s="1986"/>
      <c r="S12" s="205"/>
      <c r="T12" s="1811"/>
      <c r="U12" s="1230"/>
    </row>
    <row r="13" spans="1:21" ht="19.899999999999999" customHeight="1" thickBot="1">
      <c r="B13" s="4992"/>
      <c r="C13" s="4993"/>
      <c r="D13" s="4994"/>
      <c r="E13" s="4995"/>
      <c r="F13" s="4996"/>
      <c r="G13" s="4997"/>
      <c r="H13" s="4998"/>
      <c r="I13" s="4999"/>
      <c r="J13" s="5000"/>
      <c r="K13" s="5001"/>
      <c r="L13" s="5002"/>
      <c r="M13" s="4994"/>
      <c r="N13" s="4994"/>
      <c r="O13" s="5003"/>
      <c r="P13" s="5003"/>
      <c r="Q13" s="5004"/>
      <c r="R13" s="5005"/>
      <c r="S13" s="205"/>
      <c r="T13" s="1811"/>
      <c r="U13" s="1230"/>
    </row>
    <row r="14" spans="1:21" ht="19.899999999999999" customHeight="1" thickBot="1">
      <c r="A14" s="2598"/>
      <c r="B14" s="4752"/>
      <c r="C14" s="4936"/>
      <c r="D14" s="4277">
        <f>SUM(D3:D13)</f>
        <v>0</v>
      </c>
      <c r="E14" s="4937">
        <f>SUM(E3:E13)</f>
        <v>0</v>
      </c>
      <c r="F14" s="2536">
        <f>SUM(F3:F13)</f>
        <v>0</v>
      </c>
      <c r="G14" s="3265"/>
      <c r="H14" s="4292"/>
      <c r="I14" s="4299" t="e">
        <f>AVERAGE(I4:I10)</f>
        <v>#DIV/0!</v>
      </c>
      <c r="J14" s="4938">
        <f>SUM(D14+F14)+H14</f>
        <v>0</v>
      </c>
      <c r="K14" s="4939">
        <f>SUM(E14-F14)-H14</f>
        <v>0</v>
      </c>
      <c r="L14" s="4299" t="e">
        <f>AVERAGE(L4:L10)</f>
        <v>#DIV/0!</v>
      </c>
      <c r="M14" s="4940"/>
      <c r="N14" s="3260"/>
      <c r="O14" s="4022"/>
      <c r="P14" s="4023"/>
      <c r="Q14" s="4023"/>
      <c r="R14" s="4024"/>
      <c r="S14" s="205"/>
      <c r="T14" s="1811"/>
    </row>
    <row r="15" spans="1:21" ht="4.3499999999999996" customHeight="1" thickBot="1">
      <c r="A15" s="2598"/>
      <c r="B15" s="3192"/>
      <c r="C15" s="3596"/>
      <c r="D15" s="3597">
        <f>SUM(D14)</f>
        <v>0</v>
      </c>
      <c r="E15" s="3597"/>
      <c r="F15" s="3598"/>
      <c r="G15" s="3597"/>
      <c r="H15" s="3599"/>
      <c r="I15" s="3600"/>
      <c r="J15" s="3601"/>
      <c r="K15" s="3601"/>
      <c r="L15" s="3602"/>
      <c r="M15" s="3200"/>
      <c r="N15" s="3200"/>
      <c r="O15" s="3201"/>
      <c r="P15" s="3200"/>
      <c r="Q15" s="4753">
        <f>SUM(M15+N15+B15)</f>
        <v>0</v>
      </c>
      <c r="R15" s="3203"/>
      <c r="S15" s="205"/>
      <c r="T15" s="1811"/>
    </row>
    <row r="16" spans="1:21" ht="19.899999999999999" customHeight="1" thickBot="1">
      <c r="A16" s="12"/>
      <c r="B16" s="3608"/>
      <c r="C16" s="2064" t="s">
        <v>978</v>
      </c>
      <c r="D16" s="2065" t="s">
        <v>978</v>
      </c>
      <c r="E16" s="2846">
        <v>73</v>
      </c>
      <c r="F16" s="2066" t="s">
        <v>978</v>
      </c>
      <c r="G16" s="2065"/>
      <c r="H16" s="2847" t="s">
        <v>978</v>
      </c>
      <c r="I16" s="3609">
        <f>SUM(J14/8)</f>
        <v>0</v>
      </c>
      <c r="J16" s="3610">
        <f>SUM(J14/K1)/7</f>
        <v>0</v>
      </c>
      <c r="K16" s="3610">
        <f>SUM(K14/K1)/7</f>
        <v>0</v>
      </c>
      <c r="L16" s="3611">
        <f>SUM(K14/8)</f>
        <v>0</v>
      </c>
      <c r="M16" s="3612"/>
      <c r="N16" s="3612"/>
      <c r="O16" s="3612"/>
      <c r="P16" s="3612"/>
      <c r="Q16" s="3612"/>
      <c r="R16" s="1213"/>
      <c r="S16" s="213"/>
      <c r="T16" s="4576"/>
      <c r="U16" s="1811"/>
    </row>
    <row r="17" spans="2:21" s="1213" customFormat="1" ht="58.15" customHeight="1" thickBot="1">
      <c r="B17" s="2848"/>
      <c r="C17" s="1216" t="s">
        <v>4309</v>
      </c>
      <c r="D17" s="1211"/>
      <c r="E17" s="1211"/>
      <c r="F17" s="1212"/>
      <c r="G17" s="1211"/>
      <c r="H17" s="2849"/>
      <c r="I17" s="1212"/>
      <c r="J17" s="1211"/>
      <c r="K17" s="1211"/>
      <c r="L17" s="1211"/>
      <c r="M17" s="1212"/>
      <c r="N17" s="1212"/>
      <c r="O17" s="1212"/>
      <c r="P17" s="4290"/>
      <c r="Q17" s="4754"/>
      <c r="T17" s="4577"/>
      <c r="U17" s="4577"/>
    </row>
    <row r="18" spans="2:21" ht="29.25" thickBot="1">
      <c r="C18" s="3573" t="s">
        <v>4050</v>
      </c>
      <c r="D18" s="2842"/>
      <c r="E18" s="2843"/>
      <c r="F18" s="2843"/>
      <c r="G18" s="2844"/>
      <c r="H18" s="349">
        <v>3</v>
      </c>
      <c r="I18" s="2332"/>
      <c r="J18" s="2332"/>
      <c r="K18" s="3522">
        <v>0.16666666666666666</v>
      </c>
      <c r="L18" s="3521">
        <f>SUM(K18)</f>
        <v>0.16666666666666666</v>
      </c>
      <c r="M18" s="2332"/>
      <c r="N18" s="2219"/>
      <c r="O18" s="1434"/>
      <c r="P18" s="1279"/>
      <c r="Q18" s="1279"/>
    </row>
    <row r="19" spans="2:21" ht="29.25" thickBot="1">
      <c r="C19" s="5174" t="s">
        <v>1100</v>
      </c>
      <c r="D19" s="5175" t="s">
        <v>978</v>
      </c>
      <c r="E19" s="5176"/>
      <c r="F19" s="5177" t="s">
        <v>1100</v>
      </c>
      <c r="G19" s="5178" t="s">
        <v>978</v>
      </c>
      <c r="H19" s="5179"/>
      <c r="I19" s="5177" t="s">
        <v>1100</v>
      </c>
      <c r="J19" s="5178" t="s">
        <v>978</v>
      </c>
      <c r="K19" s="5180"/>
      <c r="L19" s="5177" t="s">
        <v>1100</v>
      </c>
      <c r="M19" s="5181" t="s">
        <v>978</v>
      </c>
      <c r="N19" s="5182"/>
      <c r="O19" s="5177" t="s">
        <v>1100</v>
      </c>
      <c r="P19" s="5181" t="s">
        <v>978</v>
      </c>
      <c r="Q19" s="5182"/>
      <c r="R19" s="3370"/>
      <c r="S19" s="3371"/>
      <c r="T19" s="1299"/>
    </row>
    <row r="20" spans="2:21" ht="19.5" thickBot="1">
      <c r="C20" s="5183">
        <v>1</v>
      </c>
      <c r="D20" s="5184" t="s">
        <v>0</v>
      </c>
      <c r="E20" s="5185" t="s">
        <v>1</v>
      </c>
      <c r="F20" s="5183">
        <v>2</v>
      </c>
      <c r="G20" s="5186" t="s">
        <v>0</v>
      </c>
      <c r="H20" s="5187" t="s">
        <v>1</v>
      </c>
      <c r="I20" s="5183">
        <v>3</v>
      </c>
      <c r="J20" s="5184" t="s">
        <v>0</v>
      </c>
      <c r="K20" s="5188" t="s">
        <v>1</v>
      </c>
      <c r="L20" s="5183">
        <v>4</v>
      </c>
      <c r="M20" s="5189" t="s">
        <v>0</v>
      </c>
      <c r="N20" s="5190" t="s">
        <v>1</v>
      </c>
      <c r="O20" s="5183">
        <v>5</v>
      </c>
      <c r="P20" s="5191" t="s">
        <v>0</v>
      </c>
      <c r="Q20" s="5190" t="s">
        <v>1</v>
      </c>
      <c r="R20" s="206"/>
      <c r="S20" s="206"/>
      <c r="T20" s="4578"/>
    </row>
    <row r="21" spans="2:21" s="795" customFormat="1">
      <c r="B21" s="2752"/>
      <c r="C21" s="5141" t="s">
        <v>3263</v>
      </c>
      <c r="D21" s="4116"/>
      <c r="E21" s="2794"/>
      <c r="F21" s="5141"/>
      <c r="G21" s="4116"/>
      <c r="H21" s="2750"/>
      <c r="I21" s="5157"/>
      <c r="J21" s="4969"/>
      <c r="K21" s="2750"/>
      <c r="L21" s="5158"/>
      <c r="M21" s="241"/>
      <c r="N21" s="2750"/>
      <c r="O21" s="5158"/>
      <c r="P21" s="225"/>
      <c r="Q21" s="2742"/>
      <c r="R21" s="761"/>
      <c r="S21" s="2752" t="s">
        <v>978</v>
      </c>
      <c r="T21" s="2175"/>
      <c r="U21" s="1202"/>
    </row>
    <row r="22" spans="2:21" s="12" customFormat="1" ht="16.5" thickBot="1">
      <c r="B22" s="208" t="s">
        <v>1253</v>
      </c>
      <c r="C22" s="1163" t="s">
        <v>4038</v>
      </c>
      <c r="D22" s="3512"/>
      <c r="E22" s="5159"/>
      <c r="F22" s="1163"/>
      <c r="G22" s="3512"/>
      <c r="H22" s="3282"/>
      <c r="I22" s="1163"/>
      <c r="J22" s="4960"/>
      <c r="K22" s="3282"/>
      <c r="L22" s="5134"/>
      <c r="M22" s="3512"/>
      <c r="N22" s="3282"/>
      <c r="O22" s="5134"/>
      <c r="P22" s="226"/>
      <c r="Q22" s="2771"/>
      <c r="R22" s="160"/>
      <c r="S22" s="208"/>
      <c r="T22" s="204"/>
      <c r="U22" s="204"/>
    </row>
    <row r="23" spans="2:21" s="795" customFormat="1">
      <c r="B23" s="2752"/>
      <c r="C23" s="5157" t="s">
        <v>316</v>
      </c>
      <c r="D23" s="4120"/>
      <c r="E23" s="2753"/>
      <c r="F23" s="5168"/>
      <c r="G23" s="4969"/>
      <c r="H23" s="2742"/>
      <c r="I23" s="5157"/>
      <c r="J23" s="4969"/>
      <c r="K23" s="2750"/>
      <c r="L23" s="5158"/>
      <c r="M23" s="241"/>
      <c r="N23" s="2750"/>
      <c r="O23" s="5158"/>
      <c r="P23" s="225"/>
      <c r="Q23" s="2742"/>
      <c r="R23" s="761"/>
      <c r="S23" s="2166"/>
      <c r="T23" s="2175"/>
      <c r="U23" s="1202"/>
    </row>
    <row r="24" spans="2:21" s="12" customFormat="1" ht="16.5" thickBot="1">
      <c r="B24" s="208" t="s">
        <v>1253</v>
      </c>
      <c r="C24" s="5152" t="s">
        <v>326</v>
      </c>
      <c r="D24" s="226"/>
      <c r="E24" s="227"/>
      <c r="F24" s="1163"/>
      <c r="G24" s="3512"/>
      <c r="H24" s="2771"/>
      <c r="I24" s="1163"/>
      <c r="J24" s="4960"/>
      <c r="K24" s="3282"/>
      <c r="L24" s="3624"/>
      <c r="M24" s="3512"/>
      <c r="N24" s="3282"/>
      <c r="O24" s="3624"/>
      <c r="P24" s="226"/>
      <c r="Q24" s="2771"/>
      <c r="R24" s="160"/>
      <c r="S24" s="208"/>
      <c r="T24" s="222"/>
      <c r="U24" s="204"/>
    </row>
    <row r="25" spans="2:21" s="12" customFormat="1">
      <c r="B25" s="208"/>
      <c r="C25" s="5160" t="s">
        <v>3291</v>
      </c>
      <c r="D25" s="225"/>
      <c r="E25" s="5169"/>
      <c r="F25" s="1169"/>
      <c r="G25" s="3960"/>
      <c r="H25" s="2742"/>
      <c r="I25" s="5162"/>
      <c r="J25" s="1782"/>
      <c r="K25" s="2742"/>
      <c r="L25" s="5134"/>
      <c r="M25" s="225"/>
      <c r="N25" s="2742"/>
      <c r="O25" s="5134"/>
      <c r="P25" s="225"/>
      <c r="Q25" s="2742"/>
      <c r="R25" s="160"/>
      <c r="S25" s="208"/>
      <c r="T25" s="222"/>
      <c r="U25" s="204"/>
    </row>
    <row r="26" spans="2:21" s="12" customFormat="1" ht="16.5" thickBot="1">
      <c r="B26" s="208" t="s">
        <v>1253</v>
      </c>
      <c r="C26" s="2790" t="s">
        <v>454</v>
      </c>
      <c r="D26" s="5128"/>
      <c r="E26" s="5161"/>
      <c r="F26" s="1169"/>
      <c r="G26" s="208"/>
      <c r="H26" s="5145"/>
      <c r="I26" s="5162"/>
      <c r="J26" s="5144"/>
      <c r="K26" s="5146"/>
      <c r="L26" s="5134"/>
      <c r="M26" s="5122"/>
      <c r="N26" s="5146"/>
      <c r="O26" s="5134"/>
      <c r="P26" s="5128"/>
      <c r="Q26" s="5145"/>
      <c r="R26" s="160"/>
      <c r="S26" s="208"/>
      <c r="T26" s="222"/>
      <c r="U26" s="204"/>
    </row>
    <row r="27" spans="2:21" s="795" customFormat="1">
      <c r="B27" s="2752"/>
      <c r="C27" s="5157" t="s">
        <v>3346</v>
      </c>
      <c r="D27" s="225"/>
      <c r="E27" s="2794"/>
      <c r="F27" s="5141"/>
      <c r="G27" s="5163"/>
      <c r="H27" s="2742"/>
      <c r="I27" s="5164"/>
      <c r="J27" s="4969"/>
      <c r="K27" s="2750"/>
      <c r="L27" s="5129"/>
      <c r="M27" s="241"/>
      <c r="N27" s="2750"/>
      <c r="O27" s="5129"/>
      <c r="P27" s="225"/>
      <c r="Q27" s="2742"/>
      <c r="R27" s="761"/>
      <c r="S27" s="2166"/>
      <c r="T27" s="2175"/>
      <c r="U27" s="1202"/>
    </row>
    <row r="28" spans="2:21" s="12" customFormat="1" ht="16.5" thickBot="1">
      <c r="B28" s="208" t="s">
        <v>1253</v>
      </c>
      <c r="C28" s="1163" t="s">
        <v>980</v>
      </c>
      <c r="D28" s="226"/>
      <c r="E28" s="3252"/>
      <c r="F28" s="1163"/>
      <c r="G28" s="2052"/>
      <c r="H28" s="2771"/>
      <c r="I28" s="5165"/>
      <c r="J28" s="4960"/>
      <c r="K28" s="3282"/>
      <c r="L28" s="3624"/>
      <c r="M28" s="3512"/>
      <c r="N28" s="3282"/>
      <c r="O28" s="3624"/>
      <c r="P28" s="226"/>
      <c r="Q28" s="2771"/>
      <c r="R28" s="160"/>
      <c r="S28" s="208"/>
      <c r="T28" s="222"/>
      <c r="U28" s="204"/>
    </row>
    <row r="29" spans="2:21" s="795" customFormat="1">
      <c r="B29" s="2752"/>
      <c r="C29" s="5137" t="s">
        <v>4372</v>
      </c>
      <c r="D29" s="1961"/>
      <c r="E29" s="2753"/>
      <c r="F29" s="5155"/>
      <c r="G29" s="2267"/>
      <c r="H29" s="2166"/>
      <c r="I29" s="5137"/>
      <c r="J29" s="1782"/>
      <c r="K29" s="2742"/>
      <c r="L29" s="5137"/>
      <c r="M29" s="225"/>
      <c r="N29" s="2750"/>
      <c r="O29" s="5137"/>
      <c r="P29" s="225"/>
      <c r="Q29" s="2742"/>
      <c r="R29" s="766"/>
      <c r="S29" s="2166"/>
      <c r="T29" s="2175"/>
      <c r="U29" s="1202"/>
    </row>
    <row r="30" spans="2:21" s="12" customFormat="1" ht="16.5" thickBot="1">
      <c r="B30" s="208" t="s">
        <v>1253</v>
      </c>
      <c r="C30" s="3511" t="s">
        <v>4337</v>
      </c>
      <c r="D30" s="2880"/>
      <c r="E30" s="3541"/>
      <c r="F30" s="1163"/>
      <c r="G30" s="5167"/>
      <c r="H30" s="2771"/>
      <c r="I30" s="1163"/>
      <c r="J30" s="4957"/>
      <c r="K30" s="2771"/>
      <c r="L30" s="5166"/>
      <c r="M30" s="2880"/>
      <c r="N30" s="3282"/>
      <c r="O30" s="5166"/>
      <c r="P30" s="2880"/>
      <c r="Q30" s="2771"/>
      <c r="R30" s="222"/>
      <c r="S30" s="208" t="s">
        <v>978</v>
      </c>
      <c r="T30" s="222"/>
      <c r="U30" s="204"/>
    </row>
    <row r="31" spans="2:21" ht="16.5" thickBot="1">
      <c r="C31" s="2745"/>
      <c r="D31" s="2816">
        <f>SUM(D21:D30)</f>
        <v>0</v>
      </c>
      <c r="E31" s="3210">
        <f>SUM(E21:E30)</f>
        <v>0</v>
      </c>
      <c r="F31" s="3212"/>
      <c r="G31" s="2820">
        <f>SUM(G21:G30)</f>
        <v>0</v>
      </c>
      <c r="H31" s="4973">
        <f>SUM(H21:H30)</f>
        <v>0</v>
      </c>
      <c r="I31" s="3377"/>
      <c r="J31" s="3980">
        <f>SUM(J21:J30)</f>
        <v>0</v>
      </c>
      <c r="K31" s="4974">
        <f>SUM(K21:K30)</f>
        <v>0</v>
      </c>
      <c r="L31" s="2817" t="s">
        <v>978</v>
      </c>
      <c r="M31" s="2820">
        <f>SUM(M21:M30)</f>
        <v>0</v>
      </c>
      <c r="N31" s="4976">
        <f>SUM(N21:N30)</f>
        <v>0</v>
      </c>
      <c r="O31" s="2817" t="s">
        <v>978</v>
      </c>
      <c r="P31" s="2643">
        <f>SUM(P22:P30)</f>
        <v>0</v>
      </c>
      <c r="Q31" s="4975">
        <f>SUM(Q21:Q30)</f>
        <v>0</v>
      </c>
      <c r="R31" s="4573">
        <f>SUM(D31+G31+J31+M31+P31)</f>
        <v>0</v>
      </c>
      <c r="S31" s="4574">
        <f>SUM(R31/5)</f>
        <v>0</v>
      </c>
      <c r="T31" s="4579">
        <f>SUM(E31+H31+K31+N31+Q31)</f>
        <v>0</v>
      </c>
      <c r="U31" s="4584">
        <f>SUM(T31/5)</f>
        <v>0</v>
      </c>
    </row>
    <row r="32" spans="2:21" ht="16.5" thickBot="1">
      <c r="N32" s="4007" t="s">
        <v>978</v>
      </c>
    </row>
    <row r="33" spans="2:21" ht="29.25" thickBot="1">
      <c r="C33" s="5192" t="s">
        <v>1100</v>
      </c>
      <c r="D33" s="5178" t="s">
        <v>978</v>
      </c>
      <c r="E33" s="5193"/>
      <c r="F33" s="5194" t="s">
        <v>1100</v>
      </c>
      <c r="G33" s="5178" t="s">
        <v>978</v>
      </c>
      <c r="H33" s="5195"/>
      <c r="I33" s="5196" t="s">
        <v>1100</v>
      </c>
      <c r="J33" s="5197" t="s">
        <v>978</v>
      </c>
      <c r="K33" s="5198"/>
      <c r="L33" s="5199" t="s">
        <v>1100</v>
      </c>
      <c r="M33" s="5197" t="s">
        <v>978</v>
      </c>
      <c r="N33" s="5200"/>
      <c r="O33" s="5199" t="s">
        <v>1100</v>
      </c>
      <c r="P33" s="5201" t="s">
        <v>978</v>
      </c>
      <c r="Q33" s="5202"/>
      <c r="R33" s="3370"/>
      <c r="S33" s="3371"/>
      <c r="T33" s="1299"/>
    </row>
    <row r="34" spans="2:21" ht="19.5" thickBot="1">
      <c r="C34" s="5183">
        <v>6</v>
      </c>
      <c r="D34" s="5203" t="s">
        <v>0</v>
      </c>
      <c r="E34" s="5204" t="s">
        <v>1</v>
      </c>
      <c r="F34" s="5205">
        <v>7</v>
      </c>
      <c r="G34" s="5203" t="s">
        <v>0</v>
      </c>
      <c r="H34" s="5206" t="s">
        <v>1</v>
      </c>
      <c r="I34" s="5183">
        <v>8</v>
      </c>
      <c r="J34" s="5184" t="s">
        <v>0</v>
      </c>
      <c r="K34" s="5184" t="s">
        <v>1</v>
      </c>
      <c r="L34" s="5207">
        <v>9</v>
      </c>
      <c r="M34" s="5208" t="s">
        <v>0</v>
      </c>
      <c r="N34" s="5209" t="s">
        <v>1</v>
      </c>
      <c r="O34" s="5210">
        <v>10</v>
      </c>
      <c r="P34" s="5211" t="s">
        <v>0</v>
      </c>
      <c r="Q34" s="5209" t="s">
        <v>1</v>
      </c>
      <c r="R34" s="206"/>
      <c r="S34" s="206"/>
      <c r="T34" s="4578"/>
    </row>
    <row r="35" spans="2:21" s="2168" customFormat="1">
      <c r="B35" s="2166"/>
      <c r="C35" s="5129"/>
      <c r="D35" s="1782"/>
      <c r="E35" s="2742"/>
      <c r="F35" s="5129"/>
      <c r="G35" s="4969"/>
      <c r="H35" s="2750"/>
      <c r="I35" s="5141"/>
      <c r="J35" s="5142"/>
      <c r="K35" s="4972"/>
      <c r="L35" s="5129"/>
      <c r="M35" s="5149"/>
      <c r="N35" s="2750"/>
      <c r="O35" s="5141"/>
      <c r="P35" s="4306"/>
      <c r="Q35" s="2742"/>
      <c r="R35" s="2175"/>
      <c r="S35" s="2166"/>
      <c r="T35" s="2175"/>
      <c r="U35" s="2172"/>
    </row>
    <row r="36" spans="2:21" s="12" customFormat="1" ht="16.5" thickBot="1">
      <c r="B36" s="208" t="s">
        <v>1253</v>
      </c>
      <c r="C36" s="3624"/>
      <c r="D36" s="311"/>
      <c r="E36" s="2771"/>
      <c r="F36" s="3624"/>
      <c r="G36" s="4960"/>
      <c r="H36" s="3282"/>
      <c r="I36" s="1163"/>
      <c r="J36" s="4960"/>
      <c r="K36" s="3252"/>
      <c r="L36" s="3624"/>
      <c r="M36" s="4960"/>
      <c r="N36" s="3282"/>
      <c r="O36" s="1163"/>
      <c r="P36" s="311"/>
      <c r="Q36" s="2771"/>
      <c r="R36" s="222"/>
      <c r="S36" s="208"/>
      <c r="T36" s="204"/>
      <c r="U36" s="204"/>
    </row>
    <row r="37" spans="2:21" s="12" customFormat="1">
      <c r="B37" s="208"/>
      <c r="C37" s="3623"/>
      <c r="D37" s="1782"/>
      <c r="E37" s="2742"/>
      <c r="F37" s="5134"/>
      <c r="G37" s="1782"/>
      <c r="H37" s="2742"/>
      <c r="I37" s="1169"/>
      <c r="J37" s="1782"/>
      <c r="K37" s="2753"/>
      <c r="L37" s="5134"/>
      <c r="M37" s="1782"/>
      <c r="N37" s="2742"/>
      <c r="O37" s="1169"/>
      <c r="P37" s="1782"/>
      <c r="Q37" s="2742"/>
      <c r="R37" s="222"/>
      <c r="S37" s="208"/>
      <c r="T37" s="204"/>
      <c r="U37" s="204"/>
    </row>
    <row r="38" spans="2:21" s="12" customFormat="1" ht="16.5" thickBot="1">
      <c r="B38" s="208" t="s">
        <v>1253</v>
      </c>
      <c r="C38" s="3624"/>
      <c r="D38" s="5144"/>
      <c r="E38" s="5145"/>
      <c r="F38" s="5134"/>
      <c r="G38" s="5144"/>
      <c r="H38" s="5146"/>
      <c r="I38" s="1169"/>
      <c r="J38" s="5144"/>
      <c r="K38" s="5123"/>
      <c r="L38" s="5134"/>
      <c r="M38" s="5144"/>
      <c r="N38" s="5146"/>
      <c r="O38" s="1169"/>
      <c r="P38" s="5147"/>
      <c r="Q38" s="5145"/>
      <c r="R38" s="222"/>
      <c r="S38" s="208"/>
      <c r="T38" s="204"/>
      <c r="U38" s="204"/>
    </row>
    <row r="39" spans="2:21" s="2168" customFormat="1">
      <c r="B39" s="2166"/>
      <c r="C39" s="5140"/>
      <c r="D39" s="1782"/>
      <c r="E39" s="2742"/>
      <c r="F39" s="5148"/>
      <c r="G39" s="4969"/>
      <c r="H39" s="2750"/>
      <c r="I39" s="5141"/>
      <c r="J39" s="5149"/>
      <c r="K39" s="2794"/>
      <c r="L39" s="5129"/>
      <c r="M39" s="5149"/>
      <c r="N39" s="2750"/>
      <c r="O39" s="5150"/>
      <c r="P39" s="4306"/>
      <c r="Q39" s="2742"/>
      <c r="R39" s="4109"/>
      <c r="S39" s="2166" t="s">
        <v>978</v>
      </c>
      <c r="T39" s="2175"/>
      <c r="U39" s="2172"/>
    </row>
    <row r="40" spans="2:21" s="12" customFormat="1" ht="16.5" thickBot="1">
      <c r="B40" s="208" t="s">
        <v>1253</v>
      </c>
      <c r="C40" s="5134"/>
      <c r="D40" s="4956"/>
      <c r="E40" s="5151"/>
      <c r="F40" s="3624"/>
      <c r="G40" s="4960"/>
      <c r="H40" s="3282"/>
      <c r="I40" s="5152"/>
      <c r="J40" s="2633"/>
      <c r="K40" s="3497"/>
      <c r="L40" s="5153"/>
      <c r="M40" s="4960"/>
      <c r="N40" s="3282"/>
      <c r="O40" s="1163"/>
      <c r="P40" s="311"/>
      <c r="Q40" s="2771"/>
      <c r="R40" s="222"/>
      <c r="S40" s="208"/>
      <c r="T40" s="222"/>
      <c r="U40" s="204"/>
    </row>
    <row r="41" spans="2:21" s="2168" customFormat="1">
      <c r="B41" s="2166"/>
      <c r="C41" s="5129"/>
      <c r="D41" s="4969"/>
      <c r="E41" s="2742"/>
      <c r="F41" s="5129"/>
      <c r="G41" s="4970"/>
      <c r="H41" s="2568"/>
      <c r="I41" s="5141"/>
      <c r="J41" s="5154"/>
      <c r="K41" s="2794"/>
      <c r="L41" s="5129"/>
      <c r="M41" s="5143"/>
      <c r="N41" s="2568"/>
      <c r="O41" s="5141"/>
      <c r="P41" s="4962"/>
      <c r="Q41" s="2749"/>
      <c r="R41" s="2165"/>
      <c r="S41" s="2166"/>
      <c r="T41" s="2175"/>
      <c r="U41" s="2172"/>
    </row>
    <row r="42" spans="2:21" s="12" customFormat="1" ht="16.5" thickBot="1">
      <c r="B42" s="208" t="s">
        <v>1253</v>
      </c>
      <c r="C42" s="3624"/>
      <c r="D42" s="4955"/>
      <c r="E42" s="2743"/>
      <c r="F42" s="3624"/>
      <c r="G42" s="4955"/>
      <c r="H42" s="3292"/>
      <c r="I42" s="1163"/>
      <c r="J42" s="2633"/>
      <c r="K42" s="3497"/>
      <c r="L42" s="3624"/>
      <c r="M42" s="4955"/>
      <c r="N42" s="3292"/>
      <c r="O42" s="1163"/>
      <c r="P42" s="4963"/>
      <c r="Q42" s="2743"/>
      <c r="R42" s="160"/>
      <c r="S42" s="208"/>
      <c r="T42" s="222"/>
      <c r="U42" s="204"/>
    </row>
    <row r="43" spans="2:21" s="2168" customFormat="1">
      <c r="B43" s="2166"/>
      <c r="C43" s="5137"/>
      <c r="D43" s="1782"/>
      <c r="E43" s="2742"/>
      <c r="F43" s="5137"/>
      <c r="G43" s="1782"/>
      <c r="H43" s="2742"/>
      <c r="I43" s="5137"/>
      <c r="J43" s="4961"/>
      <c r="K43" s="2805"/>
      <c r="L43" s="5137"/>
      <c r="M43" s="4306"/>
      <c r="N43" s="2742"/>
      <c r="O43" s="5155"/>
      <c r="P43" s="4306"/>
      <c r="Q43" s="2742"/>
      <c r="R43" s="2175"/>
      <c r="S43" s="2166"/>
      <c r="T43" s="2175"/>
      <c r="U43" s="2172"/>
    </row>
    <row r="44" spans="2:21" s="12" customFormat="1" ht="16.5" thickBot="1">
      <c r="B44" s="208" t="s">
        <v>1253</v>
      </c>
      <c r="C44" s="3624"/>
      <c r="D44" s="4957"/>
      <c r="E44" s="2771"/>
      <c r="F44" s="3624"/>
      <c r="G44" s="4957"/>
      <c r="H44" s="2771"/>
      <c r="I44" s="3511"/>
      <c r="J44" s="5156"/>
      <c r="K44" s="3252"/>
      <c r="L44" s="3624"/>
      <c r="M44" s="4957"/>
      <c r="N44" s="2771"/>
      <c r="O44" s="1163"/>
      <c r="P44" s="4957"/>
      <c r="Q44" s="2771"/>
      <c r="R44" s="222"/>
      <c r="S44" s="1306"/>
      <c r="T44" s="222"/>
      <c r="U44" s="204"/>
    </row>
    <row r="45" spans="2:21" ht="16.5" thickBot="1">
      <c r="C45" s="3122"/>
      <c r="D45" s="2818">
        <f>SUM(D35:D44)</f>
        <v>0</v>
      </c>
      <c r="E45" s="2668">
        <f>SUM(E35:E44)</f>
        <v>0</v>
      </c>
      <c r="F45" s="2757"/>
      <c r="G45" s="2634">
        <f>SUM(G35:G44)</f>
        <v>0</v>
      </c>
      <c r="H45" s="4971">
        <f>SUM(H35:H44)</f>
        <v>0</v>
      </c>
      <c r="I45" s="68"/>
      <c r="J45" s="2634">
        <f>SUM(J35:J44)</f>
        <v>0</v>
      </c>
      <c r="K45" s="4971">
        <f>SUM(K35:K44)</f>
        <v>0</v>
      </c>
      <c r="L45" s="1022"/>
      <c r="M45" s="2643">
        <f>SUM(M35:M44)</f>
        <v>0</v>
      </c>
      <c r="N45" s="4974">
        <f>SUM(N35:N44)</f>
        <v>0</v>
      </c>
      <c r="O45" s="1022"/>
      <c r="P45" s="2643">
        <f>SUM(P35:P44)</f>
        <v>0</v>
      </c>
      <c r="Q45" s="4973">
        <f>SUM(Q35:Q43)</f>
        <v>0</v>
      </c>
      <c r="R45" s="4573">
        <f>SUM(D45+G45+J45+M45+P45)</f>
        <v>0</v>
      </c>
      <c r="S45" s="4574">
        <f>SUM(R45/5)</f>
        <v>0</v>
      </c>
      <c r="T45" s="4579">
        <f>SUM(E45+H45+K45+N45+Q45)</f>
        <v>0</v>
      </c>
      <c r="U45" s="4584">
        <f>SUM(T45/5)</f>
        <v>0</v>
      </c>
    </row>
    <row r="46" spans="2:21" ht="16.5" thickBot="1">
      <c r="R46" s="12"/>
    </row>
    <row r="47" spans="2:21" ht="29.25" thickBot="1">
      <c r="C47" s="5199" t="s">
        <v>1100</v>
      </c>
      <c r="D47" s="5212" t="s">
        <v>978</v>
      </c>
      <c r="E47" s="5213"/>
      <c r="F47" s="5214" t="s">
        <v>1100</v>
      </c>
      <c r="G47" s="5212" t="s">
        <v>978</v>
      </c>
      <c r="H47" s="5215"/>
      <c r="I47" s="5216" t="s">
        <v>1100</v>
      </c>
      <c r="J47" s="5212" t="s">
        <v>978</v>
      </c>
      <c r="K47" s="5215"/>
      <c r="L47" s="5217" t="s">
        <v>1100</v>
      </c>
      <c r="M47" s="5218" t="s">
        <v>978</v>
      </c>
      <c r="N47" s="5219"/>
      <c r="O47" s="5217" t="s">
        <v>1100</v>
      </c>
      <c r="P47" s="5218"/>
      <c r="Q47" s="5219"/>
      <c r="R47" s="3396"/>
      <c r="S47" s="3371"/>
      <c r="T47" s="1299"/>
    </row>
    <row r="48" spans="2:21" ht="19.5" thickBot="1">
      <c r="C48" s="5205">
        <v>11</v>
      </c>
      <c r="D48" s="5203" t="s">
        <v>0</v>
      </c>
      <c r="E48" s="5203" t="s">
        <v>1</v>
      </c>
      <c r="F48" s="5205">
        <v>12</v>
      </c>
      <c r="G48" s="5203" t="s">
        <v>0</v>
      </c>
      <c r="H48" s="5203" t="s">
        <v>1</v>
      </c>
      <c r="I48" s="5205">
        <v>13</v>
      </c>
      <c r="J48" s="5220" t="s">
        <v>0</v>
      </c>
      <c r="K48" s="5221" t="s">
        <v>1</v>
      </c>
      <c r="L48" s="5222">
        <v>14</v>
      </c>
      <c r="M48" s="5223" t="s">
        <v>0</v>
      </c>
      <c r="N48" s="5224" t="s">
        <v>1</v>
      </c>
      <c r="O48" s="5222">
        <v>15</v>
      </c>
      <c r="P48" s="5223" t="s">
        <v>0</v>
      </c>
      <c r="Q48" s="5224" t="s">
        <v>1</v>
      </c>
      <c r="R48" s="206"/>
      <c r="S48" s="206"/>
      <c r="T48" s="2902"/>
    </row>
    <row r="50" spans="2:21" s="12" customFormat="1" ht="16.5" thickBot="1">
      <c r="B50" s="208" t="s">
        <v>1253</v>
      </c>
      <c r="C50" s="3624"/>
      <c r="D50" s="3512"/>
      <c r="E50" s="3541"/>
      <c r="F50" s="5132"/>
      <c r="G50" s="226"/>
      <c r="H50" s="3541"/>
      <c r="I50" s="5133"/>
      <c r="J50" s="226"/>
      <c r="K50" s="3541"/>
      <c r="L50" s="5132"/>
      <c r="M50" s="226"/>
      <c r="N50" s="3541"/>
      <c r="O50" s="5133"/>
      <c r="P50" s="226"/>
      <c r="Q50" s="3541"/>
      <c r="R50" s="208"/>
      <c r="S50" s="208"/>
      <c r="T50" s="204"/>
      <c r="U50" s="204"/>
    </row>
    <row r="51" spans="2:21" s="12" customFormat="1">
      <c r="B51" s="208"/>
      <c r="C51" s="5134"/>
      <c r="D51" s="225"/>
      <c r="E51" s="2753"/>
      <c r="F51" s="222"/>
      <c r="G51" s="225"/>
      <c r="H51" s="2753"/>
      <c r="I51" s="160"/>
      <c r="J51" s="225" t="s">
        <v>978</v>
      </c>
      <c r="K51" s="2753"/>
      <c r="L51" s="222"/>
      <c r="M51" s="225"/>
      <c r="N51" s="2753"/>
      <c r="O51" s="160"/>
      <c r="P51" s="225"/>
      <c r="Q51" s="2753"/>
      <c r="R51" s="208"/>
      <c r="S51" s="208"/>
      <c r="T51" s="204"/>
      <c r="U51" s="204"/>
    </row>
    <row r="52" spans="2:21" s="12" customFormat="1" ht="16.5" thickBot="1">
      <c r="B52" s="208" t="s">
        <v>1253</v>
      </c>
      <c r="C52" s="5134"/>
      <c r="D52" s="5122"/>
      <c r="E52" s="5135"/>
      <c r="F52" s="222"/>
      <c r="G52" s="5128"/>
      <c r="H52" s="5135"/>
      <c r="I52" s="160"/>
      <c r="J52" s="5128"/>
      <c r="K52" s="5135"/>
      <c r="L52" s="222"/>
      <c r="M52" s="5128"/>
      <c r="N52" s="5135"/>
      <c r="O52" s="160"/>
      <c r="P52" s="5128"/>
      <c r="Q52" s="5135"/>
      <c r="R52" s="208"/>
      <c r="S52" s="208"/>
      <c r="T52" s="204"/>
      <c r="U52" s="204"/>
    </row>
    <row r="53" spans="2:21" s="2168" customFormat="1">
      <c r="B53" s="2166" t="s">
        <v>978</v>
      </c>
      <c r="C53" s="5129"/>
      <c r="D53" s="1976"/>
      <c r="E53" s="2742"/>
      <c r="F53" s="5130"/>
      <c r="G53" s="1961"/>
      <c r="H53" s="2742"/>
      <c r="I53" s="5131"/>
      <c r="J53" s="1961"/>
      <c r="K53" s="2742"/>
      <c r="L53" s="5130"/>
      <c r="M53" s="1961"/>
      <c r="N53" s="2742"/>
      <c r="O53" s="5131"/>
      <c r="P53" s="1961"/>
      <c r="Q53" s="2742"/>
      <c r="R53" s="4705"/>
      <c r="S53" s="2166"/>
      <c r="T53" s="2175"/>
      <c r="U53" s="2172"/>
    </row>
    <row r="54" spans="2:21" s="12" customFormat="1" ht="16.5" thickBot="1">
      <c r="B54" s="208" t="s">
        <v>1253</v>
      </c>
      <c r="C54" s="3624"/>
      <c r="D54" s="3512"/>
      <c r="E54" s="3541"/>
      <c r="F54" s="5132"/>
      <c r="G54" s="226"/>
      <c r="H54" s="3541"/>
      <c r="I54" s="5136"/>
      <c r="J54" s="226"/>
      <c r="K54" s="3541"/>
      <c r="L54" s="5132"/>
      <c r="M54" s="226"/>
      <c r="N54" s="3541"/>
      <c r="O54" s="5133"/>
      <c r="P54" s="226"/>
      <c r="Q54" s="3541"/>
      <c r="R54" s="222"/>
      <c r="S54" s="208"/>
      <c r="T54" s="222"/>
      <c r="U54" s="204"/>
    </row>
    <row r="55" spans="2:21" s="2168" customFormat="1">
      <c r="B55" s="2166" t="s">
        <v>978</v>
      </c>
      <c r="C55" s="5129"/>
      <c r="D55" s="1976"/>
      <c r="E55" s="2742"/>
      <c r="F55" s="5130"/>
      <c r="G55" s="1961"/>
      <c r="H55" s="2742"/>
      <c r="I55" s="5131"/>
      <c r="J55" s="1961"/>
      <c r="K55" s="2742"/>
      <c r="L55" s="5130"/>
      <c r="M55" s="1961"/>
      <c r="N55" s="2742"/>
      <c r="O55" s="5131"/>
      <c r="P55" s="1961"/>
      <c r="Q55" s="2742"/>
      <c r="R55" s="2165" t="s">
        <v>4331</v>
      </c>
      <c r="S55" s="2166"/>
      <c r="T55" s="2175"/>
      <c r="U55" s="2172"/>
    </row>
    <row r="56" spans="2:21" s="12" customFormat="1" ht="16.5" thickBot="1">
      <c r="B56" s="208" t="s">
        <v>1253</v>
      </c>
      <c r="C56" s="3624"/>
      <c r="D56" s="3512"/>
      <c r="E56" s="3541"/>
      <c r="F56" s="5132"/>
      <c r="G56" s="226"/>
      <c r="H56" s="3541"/>
      <c r="I56" s="160"/>
      <c r="J56" s="226"/>
      <c r="K56" s="3541"/>
      <c r="L56" s="5132"/>
      <c r="M56" s="226"/>
      <c r="N56" s="3541"/>
      <c r="O56" s="5136"/>
      <c r="P56" s="226"/>
      <c r="Q56" s="3541"/>
      <c r="R56" s="160"/>
      <c r="S56" s="208"/>
      <c r="T56" s="222"/>
      <c r="U56" s="204"/>
    </row>
    <row r="57" spans="2:21" s="2168" customFormat="1">
      <c r="B57" s="2166" t="s">
        <v>978</v>
      </c>
      <c r="C57" s="5137"/>
      <c r="D57" s="5025"/>
      <c r="E57" s="2749"/>
      <c r="F57" s="5137"/>
      <c r="G57" s="5025"/>
      <c r="H57" s="2568"/>
      <c r="I57" s="5138"/>
      <c r="J57" s="5028"/>
      <c r="K57" s="2749"/>
      <c r="L57" s="5137"/>
      <c r="M57" s="5025"/>
      <c r="N57" s="2749"/>
      <c r="O57" s="2165"/>
      <c r="P57" s="5025"/>
      <c r="Q57" s="2749"/>
      <c r="R57" s="2175"/>
      <c r="S57" s="2167"/>
      <c r="T57" s="2175"/>
      <c r="U57" s="2172"/>
    </row>
    <row r="58" spans="2:21" s="12" customFormat="1" ht="16.5" thickBot="1">
      <c r="B58" s="208" t="s">
        <v>1253</v>
      </c>
      <c r="C58" s="3624"/>
      <c r="D58" s="226"/>
      <c r="E58" s="3541"/>
      <c r="F58" s="3626"/>
      <c r="G58" s="226"/>
      <c r="H58" s="3252"/>
      <c r="I58" s="1163"/>
      <c r="J58" s="2132"/>
      <c r="K58" s="3541"/>
      <c r="L58" s="5139"/>
      <c r="M58" s="226"/>
      <c r="N58" s="3541"/>
      <c r="O58" s="5133"/>
      <c r="P58" s="226"/>
      <c r="Q58" s="3541"/>
      <c r="R58" s="222"/>
      <c r="S58" s="208"/>
      <c r="T58" s="222"/>
      <c r="U58" s="204"/>
    </row>
    <row r="59" spans="2:21" ht="16.5" thickBot="1">
      <c r="C59" s="2757"/>
      <c r="D59" s="2634">
        <f>SUM(D49:D58)</f>
        <v>0</v>
      </c>
      <c r="E59" s="2387">
        <f>SUM(E50:E58)</f>
        <v>0</v>
      </c>
      <c r="F59" s="2821"/>
      <c r="G59" s="2816">
        <f>SUM(G49:G58)</f>
        <v>0</v>
      </c>
      <c r="H59" s="3934">
        <f>SUM(H50:H58)</f>
        <v>0</v>
      </c>
      <c r="I59" s="2817"/>
      <c r="J59" s="2634">
        <f>SUM(J49:J57)</f>
        <v>0</v>
      </c>
      <c r="K59" s="2173">
        <f>SUM(K50:K58)</f>
        <v>0</v>
      </c>
      <c r="L59" s="2757"/>
      <c r="M59" s="2634">
        <f>SUM(M50:M58)</f>
        <v>0</v>
      </c>
      <c r="N59" s="2173">
        <f>SUM(N50:N58)</f>
        <v>0</v>
      </c>
      <c r="O59" s="2757"/>
      <c r="P59" s="2634">
        <f>SUM(P49:P58)</f>
        <v>0</v>
      </c>
      <c r="Q59" s="2881">
        <f>SUM(Q49:Q58)</f>
        <v>0</v>
      </c>
      <c r="R59" s="4573">
        <f>SUM(D59+G59+J59+M59+P59)</f>
        <v>0</v>
      </c>
      <c r="S59" s="4574">
        <f>SUM(R59/5)</f>
        <v>0</v>
      </c>
      <c r="T59" s="4579">
        <f>SUM(E59+H59+K59+N59+Q59)</f>
        <v>0</v>
      </c>
      <c r="U59" s="4584">
        <f>SUM(T59/5)</f>
        <v>0</v>
      </c>
    </row>
    <row r="60" spans="2:21" ht="16.5" thickBot="1"/>
    <row r="61" spans="2:21" ht="32.25" thickBot="1">
      <c r="C61" s="5225" t="s">
        <v>1100</v>
      </c>
      <c r="D61" s="5226" t="s">
        <v>978</v>
      </c>
      <c r="E61" s="5215"/>
      <c r="F61" s="4726" t="s">
        <v>1730</v>
      </c>
      <c r="G61" s="4728"/>
      <c r="H61" s="4729"/>
      <c r="I61" s="4733" t="s">
        <v>1729</v>
      </c>
      <c r="J61" s="4734"/>
      <c r="K61" s="4735" t="s">
        <v>978</v>
      </c>
      <c r="L61" s="4741" t="s">
        <v>1039</v>
      </c>
      <c r="M61" s="4742"/>
      <c r="N61" s="4743"/>
      <c r="O61" s="4582"/>
      <c r="P61" s="4745"/>
      <c r="Q61" s="4713"/>
      <c r="R61" s="11"/>
      <c r="T61" s="1299"/>
    </row>
    <row r="62" spans="2:21" ht="19.5" thickBot="1">
      <c r="C62" s="5227">
        <v>16</v>
      </c>
      <c r="D62" s="5184" t="s">
        <v>0</v>
      </c>
      <c r="E62" s="5184" t="s">
        <v>1</v>
      </c>
      <c r="F62" s="4727">
        <v>17</v>
      </c>
      <c r="G62" s="4730" t="s">
        <v>0</v>
      </c>
      <c r="H62" s="4731" t="s">
        <v>1</v>
      </c>
      <c r="I62" s="4736">
        <v>18</v>
      </c>
      <c r="J62" s="4737" t="s">
        <v>0</v>
      </c>
      <c r="K62" s="4738" t="s">
        <v>1</v>
      </c>
      <c r="L62" s="4739">
        <v>19</v>
      </c>
      <c r="M62" s="4740" t="s">
        <v>4371</v>
      </c>
      <c r="N62" s="4744" t="s">
        <v>978</v>
      </c>
      <c r="O62" s="208"/>
      <c r="P62" s="206"/>
      <c r="Q62" s="206"/>
      <c r="R62" s="11"/>
      <c r="T62" s="4578"/>
    </row>
    <row r="63" spans="2:21" s="795" customFormat="1" ht="21.75" thickBot="1">
      <c r="C63" s="5158"/>
      <c r="D63" s="225"/>
      <c r="E63" s="2794"/>
      <c r="F63" s="5170">
        <v>6</v>
      </c>
      <c r="G63" s="4116" t="s">
        <v>978</v>
      </c>
      <c r="H63" s="2794" t="s">
        <v>978</v>
      </c>
      <c r="I63" s="5021">
        <v>45674</v>
      </c>
      <c r="J63" s="4116" t="s">
        <v>4370</v>
      </c>
      <c r="K63" s="5053" t="s">
        <v>978</v>
      </c>
      <c r="L63" s="5022">
        <v>45681</v>
      </c>
      <c r="M63" s="5054" t="s">
        <v>978</v>
      </c>
      <c r="N63" s="3629" t="s">
        <v>978</v>
      </c>
      <c r="O63" s="766"/>
      <c r="P63" s="2902"/>
      <c r="Q63" s="3397"/>
      <c r="T63" s="1202"/>
      <c r="U63" s="1202"/>
    </row>
    <row r="64" spans="2:21" s="761" customFormat="1" ht="21.75" thickBot="1">
      <c r="B64" s="208" t="s">
        <v>1253</v>
      </c>
      <c r="C64" s="3624"/>
      <c r="D64" s="226"/>
      <c r="E64" s="3252"/>
      <c r="F64" s="5171">
        <v>3</v>
      </c>
      <c r="G64" s="3512" t="s">
        <v>978</v>
      </c>
      <c r="H64" s="3252" t="s">
        <v>978</v>
      </c>
      <c r="I64" s="5023" t="s">
        <v>4332</v>
      </c>
      <c r="J64" s="5173">
        <v>1</v>
      </c>
      <c r="K64" s="3968" t="s">
        <v>978</v>
      </c>
      <c r="L64" s="4723" t="s">
        <v>978</v>
      </c>
      <c r="M64" s="5052" t="s">
        <v>978</v>
      </c>
      <c r="N64" s="3968" t="s">
        <v>978</v>
      </c>
      <c r="O64" s="208"/>
      <c r="P64" s="206"/>
      <c r="Q64" s="3397"/>
      <c r="T64" s="766"/>
      <c r="U64" s="766"/>
    </row>
    <row r="65" spans="1:21" s="761" customFormat="1" ht="21.75" thickBot="1">
      <c r="A65" s="3945"/>
      <c r="B65" s="208"/>
      <c r="C65" s="5134"/>
      <c r="D65" s="225"/>
      <c r="E65" s="2753"/>
      <c r="F65" s="5172">
        <v>5</v>
      </c>
      <c r="G65" s="225"/>
      <c r="H65" s="2753"/>
      <c r="I65" s="5024" t="s">
        <v>978</v>
      </c>
      <c r="J65" s="5163" t="s">
        <v>4370</v>
      </c>
      <c r="K65" s="5053" t="s">
        <v>978</v>
      </c>
      <c r="L65" s="4711"/>
      <c r="M65" s="5126"/>
      <c r="N65" s="5127"/>
      <c r="O65" s="208"/>
      <c r="P65" s="206"/>
      <c r="Q65" s="3397"/>
      <c r="T65" s="766"/>
      <c r="U65" s="766"/>
    </row>
    <row r="66" spans="1:21" s="761" customFormat="1" ht="21.75" thickBot="1">
      <c r="A66" s="3945"/>
      <c r="B66" s="208" t="s">
        <v>1253</v>
      </c>
      <c r="C66" s="5134"/>
      <c r="D66" s="5128"/>
      <c r="E66" s="5123"/>
      <c r="F66" s="5172">
        <v>4</v>
      </c>
      <c r="G66" s="5122"/>
      <c r="H66" s="5123"/>
      <c r="I66" s="5023" t="s">
        <v>978</v>
      </c>
      <c r="J66" s="5173">
        <v>2</v>
      </c>
      <c r="K66" s="3968" t="s">
        <v>978</v>
      </c>
      <c r="L66" s="4711"/>
      <c r="M66" s="5126"/>
      <c r="N66" s="5127"/>
      <c r="O66" s="208"/>
      <c r="P66" s="206"/>
      <c r="Q66" s="3397"/>
      <c r="T66" s="766"/>
      <c r="U66" s="766"/>
    </row>
    <row r="67" spans="1:21" s="795" customFormat="1">
      <c r="A67" s="2590"/>
      <c r="B67" s="2752" t="s">
        <v>978</v>
      </c>
      <c r="C67" s="5158"/>
      <c r="D67" s="225"/>
      <c r="E67" s="2794"/>
      <c r="F67" s="4706"/>
      <c r="G67" s="4719"/>
      <c r="H67" s="3277"/>
      <c r="I67" s="5124" t="s">
        <v>978</v>
      </c>
      <c r="J67" s="5124"/>
      <c r="K67" s="5124"/>
      <c r="L67" s="4710" t="s">
        <v>978</v>
      </c>
      <c r="M67" s="4719"/>
      <c r="N67" s="3519"/>
      <c r="O67" s="761"/>
      <c r="P67" s="2752"/>
      <c r="Q67" s="2752"/>
      <c r="T67" s="1202"/>
      <c r="U67" s="1202"/>
    </row>
    <row r="68" spans="1:21" s="160" customFormat="1" ht="16.5" thickBot="1">
      <c r="A68" s="3945"/>
      <c r="B68" s="208" t="s">
        <v>1253</v>
      </c>
      <c r="C68" s="3624"/>
      <c r="D68" s="226"/>
      <c r="E68" s="3252"/>
      <c r="F68" s="4707"/>
      <c r="G68" s="945"/>
      <c r="H68" s="3524"/>
      <c r="I68" s="5125"/>
      <c r="J68" s="5125"/>
      <c r="K68" s="5125"/>
      <c r="L68" s="4711"/>
      <c r="M68" s="945"/>
      <c r="N68" s="3937"/>
      <c r="P68" s="208"/>
      <c r="Q68" s="208"/>
      <c r="T68" s="222"/>
      <c r="U68" s="222"/>
    </row>
    <row r="69" spans="1:21" s="2168" customFormat="1">
      <c r="A69" s="2597"/>
      <c r="B69" s="2166" t="s">
        <v>978</v>
      </c>
      <c r="C69" s="5140"/>
      <c r="D69" s="1961"/>
      <c r="E69" s="2750"/>
      <c r="F69" s="4708"/>
      <c r="G69" s="3191"/>
      <c r="H69" s="3219"/>
      <c r="I69" s="4709"/>
      <c r="J69" s="3191"/>
      <c r="K69" s="3219"/>
      <c r="L69" s="4708"/>
      <c r="M69" s="3191"/>
      <c r="N69" s="3139"/>
      <c r="O69" s="4109"/>
      <c r="P69" s="2166"/>
      <c r="Q69" s="2166"/>
      <c r="T69" s="2172"/>
      <c r="U69" s="2172"/>
    </row>
    <row r="70" spans="1:21" s="160" customFormat="1" ht="16.5" thickBot="1">
      <c r="A70" s="3945"/>
      <c r="B70" s="208" t="s">
        <v>1253</v>
      </c>
      <c r="C70" s="3624"/>
      <c r="D70" s="226"/>
      <c r="E70" s="3252"/>
      <c r="F70" s="4707"/>
      <c r="G70" s="945"/>
      <c r="H70" s="3524"/>
      <c r="I70" s="1557"/>
      <c r="J70" s="945"/>
      <c r="K70" s="3524"/>
      <c r="L70" s="4711"/>
      <c r="M70" s="945"/>
      <c r="N70" s="3937"/>
      <c r="O70" s="222"/>
      <c r="P70" s="208"/>
      <c r="Q70" s="208"/>
      <c r="T70" s="222"/>
      <c r="U70" s="222"/>
    </row>
    <row r="71" spans="1:21" s="2168" customFormat="1">
      <c r="A71" s="2597"/>
      <c r="B71" s="2166" t="s">
        <v>978</v>
      </c>
      <c r="C71" s="3510"/>
      <c r="D71" s="1963"/>
      <c r="E71" s="2750"/>
      <c r="F71" s="4709"/>
      <c r="G71" s="4720"/>
      <c r="H71" s="3219"/>
      <c r="I71" s="4709"/>
      <c r="J71" s="4721"/>
      <c r="K71" s="3219"/>
      <c r="L71" s="4722"/>
      <c r="M71" s="4721"/>
      <c r="N71" s="3973"/>
      <c r="O71" s="2175"/>
      <c r="P71" s="2166"/>
      <c r="Q71" s="2166"/>
      <c r="T71" s="2172"/>
      <c r="U71" s="2172"/>
    </row>
    <row r="72" spans="1:21" s="160" customFormat="1" ht="16.5" thickBot="1">
      <c r="A72" s="3945"/>
      <c r="B72" s="208" t="s">
        <v>1253</v>
      </c>
      <c r="C72" s="5228"/>
      <c r="D72" s="2883"/>
      <c r="E72" s="3253"/>
      <c r="F72" s="5114"/>
      <c r="G72" s="3251"/>
      <c r="H72" s="3288"/>
      <c r="I72" s="5114"/>
      <c r="J72" s="5115"/>
      <c r="K72" s="5116"/>
      <c r="L72" s="4711"/>
      <c r="M72" s="5115"/>
      <c r="N72" s="3975"/>
      <c r="O72" s="222"/>
      <c r="P72" s="208"/>
      <c r="Q72" s="208"/>
      <c r="T72" s="222"/>
      <c r="U72" s="222"/>
    </row>
    <row r="73" spans="1:21" ht="16.5" thickBot="1">
      <c r="C73" s="3122"/>
      <c r="D73" s="5117">
        <f>SUM(D63:D72)</f>
        <v>0</v>
      </c>
      <c r="E73" s="3997">
        <f>SUM(E63:E72)</f>
        <v>0</v>
      </c>
      <c r="F73" s="3962"/>
      <c r="G73" s="5118">
        <f>SUM(G63:G72)</f>
        <v>0</v>
      </c>
      <c r="H73" s="2644">
        <f>SUM(H63:H72)</f>
        <v>0</v>
      </c>
      <c r="I73" s="3928" t="s">
        <v>978</v>
      </c>
      <c r="J73" s="5118">
        <f>SUM(J63:J72)</f>
        <v>3</v>
      </c>
      <c r="K73" s="5119">
        <f>SUM(K63:K72)</f>
        <v>0</v>
      </c>
      <c r="L73" s="1997"/>
      <c r="M73" s="5120">
        <f>SUM(M63:M72)</f>
        <v>0</v>
      </c>
      <c r="N73" s="5121">
        <f>SUM(N63:N72)</f>
        <v>0</v>
      </c>
      <c r="O73" s="1279"/>
      <c r="P73" s="1279"/>
      <c r="Q73" s="1279"/>
      <c r="R73" s="4573">
        <f>SUM(A73+D73+G73+J73+M73)</f>
        <v>3</v>
      </c>
      <c r="S73" s="4574">
        <f>SUM(R73/5)</f>
        <v>0.6</v>
      </c>
      <c r="T73" s="4580">
        <f>SUM(B73+E73+H73+K73+N73)</f>
        <v>0</v>
      </c>
      <c r="U73" s="4584">
        <f>SUM(T73/5)</f>
        <v>0</v>
      </c>
    </row>
    <row r="74" spans="1:21">
      <c r="C74" s="170"/>
      <c r="D74" s="208"/>
      <c r="E74" s="2752"/>
      <c r="F74" s="208"/>
      <c r="G74" s="216"/>
      <c r="H74" s="3373"/>
      <c r="I74" s="2752"/>
      <c r="J74" s="216"/>
      <c r="K74" s="3373"/>
      <c r="L74" s="10"/>
      <c r="M74" s="208"/>
      <c r="N74" s="1652"/>
      <c r="R74" s="5112"/>
      <c r="S74" s="5113"/>
      <c r="T74" s="5110"/>
      <c r="U74" s="5111"/>
    </row>
    <row r="75" spans="1:21" ht="16.5" thickBot="1">
      <c r="C75" s="170"/>
      <c r="D75" s="208"/>
      <c r="E75" s="2752"/>
      <c r="F75" s="208"/>
      <c r="G75" s="216"/>
      <c r="H75" s="3373"/>
      <c r="I75" s="2752"/>
      <c r="J75" s="216"/>
      <c r="K75" s="3373"/>
      <c r="L75" s="10"/>
      <c r="M75" s="208"/>
      <c r="N75" s="1652"/>
      <c r="R75" s="5112"/>
      <c r="S75" s="5113"/>
      <c r="T75" s="5110"/>
      <c r="U75" s="5111"/>
    </row>
    <row r="76" spans="1:21" s="795" customFormat="1" ht="29.25" thickBot="1">
      <c r="A76" s="3944"/>
      <c r="B76" s="2217" t="s">
        <v>1734</v>
      </c>
      <c r="C76" s="1279"/>
      <c r="D76" s="3558"/>
      <c r="E76" s="3559" t="s">
        <v>4049</v>
      </c>
      <c r="F76" s="2808"/>
      <c r="G76" s="2809"/>
      <c r="H76" s="2810"/>
      <c r="I76" s="2811" t="s">
        <v>1702</v>
      </c>
      <c r="J76" s="2812" t="s">
        <v>978</v>
      </c>
      <c r="K76" s="801">
        <v>16</v>
      </c>
      <c r="L76" s="2813" t="s">
        <v>1702</v>
      </c>
      <c r="M76" s="2814"/>
      <c r="N76" s="2815" t="s">
        <v>1705</v>
      </c>
      <c r="O76" s="3560" t="s">
        <v>978</v>
      </c>
      <c r="P76" s="3561"/>
      <c r="Q76" s="3562" t="s">
        <v>978</v>
      </c>
      <c r="R76" s="3563" t="s">
        <v>1228</v>
      </c>
      <c r="S76" s="806"/>
      <c r="T76" s="806"/>
      <c r="U76" s="4583"/>
    </row>
    <row r="77" spans="1:21" s="829" customFormat="1" ht="34.15" customHeight="1">
      <c r="A77" s="3944"/>
      <c r="B77" s="2218"/>
      <c r="C77" s="4747" t="s">
        <v>3758</v>
      </c>
      <c r="D77" s="4746" t="s">
        <v>3</v>
      </c>
      <c r="E77" s="4746" t="s">
        <v>4</v>
      </c>
      <c r="F77" s="4746" t="s">
        <v>2</v>
      </c>
      <c r="G77" s="4748" t="s">
        <v>1229</v>
      </c>
      <c r="H77" s="4749" t="s">
        <v>3930</v>
      </c>
      <c r="I77" s="834" t="s">
        <v>3527</v>
      </c>
      <c r="J77" s="4750" t="s">
        <v>3</v>
      </c>
      <c r="K77" s="831" t="s">
        <v>4</v>
      </c>
      <c r="L77" s="834" t="s">
        <v>3528</v>
      </c>
      <c r="M77" s="835" t="s">
        <v>3</v>
      </c>
      <c r="N77" s="834" t="s">
        <v>4</v>
      </c>
      <c r="O77" s="830" t="s">
        <v>1238</v>
      </c>
      <c r="P77" s="2025" t="s">
        <v>2718</v>
      </c>
      <c r="Q77" s="831" t="s">
        <v>1702</v>
      </c>
      <c r="R77" s="4751" t="s">
        <v>1703</v>
      </c>
      <c r="S77" s="832"/>
      <c r="T77" s="4575"/>
      <c r="U77" s="4575"/>
    </row>
    <row r="78" spans="1:21" ht="19.899999999999999" customHeight="1">
      <c r="A78" s="4964" t="s">
        <v>2995</v>
      </c>
      <c r="B78" s="4965">
        <v>1</v>
      </c>
      <c r="C78" s="1794" t="s">
        <v>4038</v>
      </c>
      <c r="D78" s="794">
        <v>436</v>
      </c>
      <c r="E78" s="4276">
        <v>382</v>
      </c>
      <c r="F78" s="1658">
        <f t="shared" ref="F78:F85" si="0">SUM(D78-E78)</f>
        <v>54</v>
      </c>
      <c r="G78" s="940" t="s">
        <v>1732</v>
      </c>
      <c r="H78" s="947">
        <v>0.75</v>
      </c>
      <c r="I78" s="4941">
        <f>SUM(D78/K76)</f>
        <v>27.25</v>
      </c>
      <c r="J78" s="840">
        <f t="shared" ref="J78:J85" si="1">SUM(D78+F78)+H78</f>
        <v>490.75</v>
      </c>
      <c r="K78" s="840">
        <f t="shared" ref="K78:K85" si="2">SUM(E78-F78)-H78</f>
        <v>327.25</v>
      </c>
      <c r="L78" s="4942">
        <f>SUM(E78/K76)</f>
        <v>23.875</v>
      </c>
      <c r="M78" s="794">
        <v>4</v>
      </c>
      <c r="N78" s="794">
        <v>4</v>
      </c>
      <c r="O78" s="3250">
        <f>SUM(F78/K76)</f>
        <v>3.375</v>
      </c>
      <c r="P78" s="3250">
        <f t="shared" ref="P78:P85" si="3">SUM(O78/Q78)</f>
        <v>0.375</v>
      </c>
      <c r="Q78" s="3585">
        <f t="shared" ref="Q78:Q85" si="4">SUM(M78+N78+B78)</f>
        <v>9</v>
      </c>
      <c r="R78" s="1986">
        <v>2</v>
      </c>
      <c r="S78" s="205"/>
      <c r="T78" s="1811"/>
      <c r="U78" s="1230"/>
    </row>
    <row r="79" spans="1:21" ht="19.7" customHeight="1">
      <c r="A79" s="4964" t="s">
        <v>0</v>
      </c>
      <c r="B79" s="4965">
        <v>2</v>
      </c>
      <c r="C79" s="1988" t="s">
        <v>3263</v>
      </c>
      <c r="D79" s="794">
        <v>452</v>
      </c>
      <c r="E79" s="4276">
        <v>497</v>
      </c>
      <c r="F79" s="1658">
        <f t="shared" si="0"/>
        <v>-45</v>
      </c>
      <c r="G79" s="940" t="s">
        <v>2736</v>
      </c>
      <c r="H79" s="947">
        <v>0.5</v>
      </c>
      <c r="I79" s="4941">
        <f>SUM(D79/K76)</f>
        <v>28.25</v>
      </c>
      <c r="J79" s="840">
        <f t="shared" si="1"/>
        <v>407.5</v>
      </c>
      <c r="K79" s="840">
        <f t="shared" si="2"/>
        <v>541.5</v>
      </c>
      <c r="L79" s="4942">
        <f>SUM(E79/K76)</f>
        <v>31.0625</v>
      </c>
      <c r="M79" s="794">
        <v>3</v>
      </c>
      <c r="N79" s="3619">
        <v>7</v>
      </c>
      <c r="O79" s="3250">
        <f>SUM(F79/K76)</f>
        <v>-2.8125</v>
      </c>
      <c r="P79" s="3250">
        <f t="shared" si="3"/>
        <v>-0.234375</v>
      </c>
      <c r="Q79" s="3585">
        <f t="shared" si="4"/>
        <v>12</v>
      </c>
      <c r="R79" s="1986">
        <v>4</v>
      </c>
      <c r="S79" s="205"/>
      <c r="T79" s="1811"/>
    </row>
    <row r="80" spans="1:21" ht="19.899999999999999" customHeight="1">
      <c r="A80" s="4964" t="s">
        <v>2995</v>
      </c>
      <c r="B80" s="4965">
        <v>3</v>
      </c>
      <c r="C80" s="1794" t="s">
        <v>326</v>
      </c>
      <c r="D80" s="794">
        <v>557</v>
      </c>
      <c r="E80" s="4276">
        <v>315</v>
      </c>
      <c r="F80" s="1658">
        <f t="shared" si="0"/>
        <v>242</v>
      </c>
      <c r="G80" s="940" t="s">
        <v>1733</v>
      </c>
      <c r="H80" s="947">
        <v>0.81</v>
      </c>
      <c r="I80" s="4941">
        <f>SUM(D80/K76)</f>
        <v>34.8125</v>
      </c>
      <c r="J80" s="840">
        <f t="shared" si="1"/>
        <v>799.81</v>
      </c>
      <c r="K80" s="840">
        <f t="shared" si="2"/>
        <v>72.19</v>
      </c>
      <c r="L80" s="4942">
        <f>SUM(E80/K76)</f>
        <v>19.6875</v>
      </c>
      <c r="M80" s="794">
        <v>1</v>
      </c>
      <c r="N80" s="794">
        <v>1</v>
      </c>
      <c r="O80" s="3250">
        <f>SUM(F80/K76)</f>
        <v>15.125</v>
      </c>
      <c r="P80" s="3250">
        <f t="shared" si="3"/>
        <v>3.0249999999999999</v>
      </c>
      <c r="Q80" s="3585">
        <f t="shared" si="4"/>
        <v>5</v>
      </c>
      <c r="R80" s="1986">
        <v>1</v>
      </c>
      <c r="S80" s="205"/>
      <c r="T80" s="1811" t="s">
        <v>978</v>
      </c>
    </row>
    <row r="81" spans="1:21" ht="19.899999999999999" customHeight="1">
      <c r="A81" s="4964" t="s">
        <v>2995</v>
      </c>
      <c r="B81" s="4965">
        <v>4</v>
      </c>
      <c r="C81" s="1794" t="s">
        <v>316</v>
      </c>
      <c r="D81" s="794">
        <v>420</v>
      </c>
      <c r="E81" s="4276">
        <v>344</v>
      </c>
      <c r="F81" s="1658">
        <f t="shared" si="0"/>
        <v>76</v>
      </c>
      <c r="G81" s="940" t="s">
        <v>2441</v>
      </c>
      <c r="H81" s="947">
        <v>0.68</v>
      </c>
      <c r="I81" s="4941">
        <f>SUM(D81/K76)</f>
        <v>26.25</v>
      </c>
      <c r="J81" s="840">
        <f t="shared" si="1"/>
        <v>496.68</v>
      </c>
      <c r="K81" s="840">
        <f t="shared" si="2"/>
        <v>267.32</v>
      </c>
      <c r="L81" s="4942">
        <f>SUM(E81/K76)</f>
        <v>21.5</v>
      </c>
      <c r="M81" s="794">
        <v>5</v>
      </c>
      <c r="N81" s="794">
        <v>2</v>
      </c>
      <c r="O81" s="3250">
        <f>SUM(F81/K76)</f>
        <v>4.75</v>
      </c>
      <c r="P81" s="3250">
        <f t="shared" si="3"/>
        <v>0.43181818181818182</v>
      </c>
      <c r="Q81" s="3585">
        <f t="shared" si="4"/>
        <v>11</v>
      </c>
      <c r="R81" s="1986">
        <v>3</v>
      </c>
      <c r="S81" s="205"/>
      <c r="T81" s="1811"/>
    </row>
    <row r="82" spans="1:21" ht="19.899999999999999" customHeight="1">
      <c r="A82" s="4964" t="s">
        <v>0</v>
      </c>
      <c r="B82" s="4965">
        <v>5</v>
      </c>
      <c r="C82" s="1794" t="s">
        <v>454</v>
      </c>
      <c r="D82" s="794">
        <v>521</v>
      </c>
      <c r="E82" s="4276">
        <v>395</v>
      </c>
      <c r="F82" s="1658">
        <f t="shared" si="0"/>
        <v>126</v>
      </c>
      <c r="G82" s="940" t="s">
        <v>2736</v>
      </c>
      <c r="H82" s="947">
        <v>0.5</v>
      </c>
      <c r="I82" s="4941">
        <f>SUM(D82/K76)</f>
        <v>32.5625</v>
      </c>
      <c r="J82" s="840">
        <f t="shared" si="1"/>
        <v>647.5</v>
      </c>
      <c r="K82" s="840">
        <f t="shared" si="2"/>
        <v>268.5</v>
      </c>
      <c r="L82" s="4942">
        <f>SUM(E82/K76)</f>
        <v>24.6875</v>
      </c>
      <c r="M82" s="794">
        <v>2</v>
      </c>
      <c r="N82" s="794">
        <v>5</v>
      </c>
      <c r="O82" s="3250">
        <f>SUM(F82/K76)</f>
        <v>7.875</v>
      </c>
      <c r="P82" s="3250">
        <f t="shared" si="3"/>
        <v>0.65625</v>
      </c>
      <c r="Q82" s="3585">
        <f t="shared" si="4"/>
        <v>12</v>
      </c>
      <c r="R82" s="1986">
        <v>4</v>
      </c>
      <c r="S82" s="205"/>
      <c r="T82" s="1811"/>
    </row>
    <row r="83" spans="1:21" ht="19.899999999999999" customHeight="1">
      <c r="A83" s="2593" t="s">
        <v>978</v>
      </c>
      <c r="B83" s="1658">
        <v>6</v>
      </c>
      <c r="C83" s="1794" t="s">
        <v>3291</v>
      </c>
      <c r="D83" s="794">
        <v>278</v>
      </c>
      <c r="E83" s="4276">
        <v>411</v>
      </c>
      <c r="F83" s="1658">
        <f t="shared" si="0"/>
        <v>-133</v>
      </c>
      <c r="G83" s="940" t="s">
        <v>3754</v>
      </c>
      <c r="H83" s="947">
        <v>0.31</v>
      </c>
      <c r="I83" s="4941">
        <f>SUM(D83/K76)</f>
        <v>17.375</v>
      </c>
      <c r="J83" s="840">
        <f t="shared" si="1"/>
        <v>145.31</v>
      </c>
      <c r="K83" s="840">
        <f t="shared" si="2"/>
        <v>543.69000000000005</v>
      </c>
      <c r="L83" s="4942">
        <f>SUM(E83/K76)</f>
        <v>25.6875</v>
      </c>
      <c r="M83" s="794">
        <v>7</v>
      </c>
      <c r="N83" s="794">
        <v>6</v>
      </c>
      <c r="O83" s="3250">
        <f>SUM(F83/K76)</f>
        <v>-8.3125</v>
      </c>
      <c r="P83" s="3250">
        <f t="shared" si="3"/>
        <v>-0.4375</v>
      </c>
      <c r="Q83" s="3585">
        <f t="shared" si="4"/>
        <v>19</v>
      </c>
      <c r="R83" s="1986">
        <v>6</v>
      </c>
      <c r="S83" s="205"/>
      <c r="T83" s="1811"/>
      <c r="U83" s="1230"/>
    </row>
    <row r="84" spans="1:21" ht="19.899999999999999" customHeight="1">
      <c r="B84" s="1658">
        <v>7</v>
      </c>
      <c r="C84" s="4983" t="s">
        <v>980</v>
      </c>
      <c r="D84" s="4984">
        <v>296</v>
      </c>
      <c r="E84" s="4985">
        <v>515</v>
      </c>
      <c r="F84" s="4982">
        <f t="shared" si="0"/>
        <v>-219</v>
      </c>
      <c r="G84" s="4986" t="s">
        <v>1738</v>
      </c>
      <c r="H84" s="4987">
        <v>0.25</v>
      </c>
      <c r="I84" s="4988">
        <f>SUM(D84/K76)</f>
        <v>18.5</v>
      </c>
      <c r="J84" s="2076">
        <f t="shared" si="1"/>
        <v>77.25</v>
      </c>
      <c r="K84" s="2076">
        <f t="shared" si="2"/>
        <v>733.75</v>
      </c>
      <c r="L84" s="4989">
        <f>SUM(E84/K76)</f>
        <v>32.1875</v>
      </c>
      <c r="M84" s="4984">
        <v>6</v>
      </c>
      <c r="N84" s="4984">
        <v>8</v>
      </c>
      <c r="O84" s="4990">
        <f>SUM(F84/K76)</f>
        <v>-13.6875</v>
      </c>
      <c r="P84" s="4990">
        <f t="shared" si="3"/>
        <v>-0.6517857142857143</v>
      </c>
      <c r="Q84" s="4981">
        <f t="shared" si="4"/>
        <v>21</v>
      </c>
      <c r="R84" s="4991">
        <v>8</v>
      </c>
      <c r="S84" s="205"/>
      <c r="T84" s="1811"/>
      <c r="U84" s="1230"/>
    </row>
    <row r="85" spans="1:21" ht="17.649999999999999" customHeight="1" thickBot="1">
      <c r="A85" s="2593"/>
      <c r="B85" s="1658">
        <v>8</v>
      </c>
      <c r="C85" s="1794" t="s">
        <v>2747</v>
      </c>
      <c r="D85" s="794">
        <v>260</v>
      </c>
      <c r="E85" s="4276">
        <v>361</v>
      </c>
      <c r="F85" s="1658">
        <f t="shared" si="0"/>
        <v>-101</v>
      </c>
      <c r="G85" s="940" t="s">
        <v>2449</v>
      </c>
      <c r="H85" s="947">
        <v>0.19</v>
      </c>
      <c r="I85" s="4941">
        <f>SUM(D85/K76)</f>
        <v>16.25</v>
      </c>
      <c r="J85" s="840">
        <f t="shared" si="1"/>
        <v>159.19</v>
      </c>
      <c r="K85" s="840">
        <f t="shared" si="2"/>
        <v>461.81</v>
      </c>
      <c r="L85" s="4942">
        <f>SUM(E85/K76)</f>
        <v>22.5625</v>
      </c>
      <c r="M85" s="794">
        <v>8</v>
      </c>
      <c r="N85" s="794">
        <v>3</v>
      </c>
      <c r="O85" s="3250">
        <f>SUM(F85/K76)</f>
        <v>-6.3125</v>
      </c>
      <c r="P85" s="3250">
        <f t="shared" si="3"/>
        <v>-0.33223684210526316</v>
      </c>
      <c r="Q85" s="3585">
        <f t="shared" si="4"/>
        <v>19</v>
      </c>
      <c r="R85" s="1986">
        <v>6</v>
      </c>
      <c r="S85" s="205"/>
      <c r="T85" s="1811"/>
      <c r="U85" s="1230"/>
    </row>
    <row r="86" spans="1:21" ht="19.899999999999999" customHeight="1" thickBot="1">
      <c r="B86" s="4992"/>
      <c r="C86" s="4993"/>
      <c r="D86" s="4994"/>
      <c r="E86" s="4995"/>
      <c r="F86" s="4996"/>
      <c r="G86" s="4997"/>
      <c r="H86" s="4998"/>
      <c r="I86" s="4999"/>
      <c r="J86" s="5000"/>
      <c r="K86" s="5001"/>
      <c r="L86" s="5002"/>
      <c r="M86" s="4994"/>
      <c r="N86" s="4994"/>
      <c r="O86" s="5003"/>
      <c r="P86" s="5003"/>
      <c r="Q86" s="5004"/>
      <c r="R86" s="5005"/>
      <c r="S86" s="205"/>
      <c r="T86" s="1811"/>
      <c r="U86" s="1230"/>
    </row>
    <row r="87" spans="1:21" ht="19.899999999999999" customHeight="1" thickBot="1">
      <c r="A87" s="2598"/>
      <c r="B87" s="4752"/>
      <c r="C87" s="4936"/>
      <c r="D87" s="4277">
        <f>SUM(D78:D86)</f>
        <v>3220</v>
      </c>
      <c r="E87" s="4937">
        <f>SUM(E78:E86)</f>
        <v>3220</v>
      </c>
      <c r="F87" s="2536">
        <f>SUM(D87-E87)</f>
        <v>0</v>
      </c>
      <c r="G87" s="3265"/>
      <c r="H87" s="4292"/>
      <c r="I87" s="4299">
        <f>AVERAGE(I79:I85)</f>
        <v>24.857142857142858</v>
      </c>
      <c r="J87" s="4938">
        <f>SUM(D87+F87)+H87</f>
        <v>3220</v>
      </c>
      <c r="K87" s="4939">
        <f>SUM(E87-F87)-H87</f>
        <v>3220</v>
      </c>
      <c r="L87" s="4299">
        <f>AVERAGE(L79:L85)</f>
        <v>25.339285714285715</v>
      </c>
      <c r="M87" s="4940"/>
      <c r="N87" s="3260"/>
      <c r="O87" s="4022"/>
      <c r="P87" s="4023"/>
      <c r="Q87" s="4023"/>
      <c r="R87" s="4024"/>
      <c r="S87" s="205"/>
      <c r="T87" s="1811"/>
    </row>
    <row r="88" spans="1:21" ht="4.3499999999999996" customHeight="1" thickBot="1">
      <c r="A88" s="2598"/>
      <c r="B88" s="3192"/>
      <c r="C88" s="3596"/>
      <c r="D88" s="3597">
        <f>SUM(D87)</f>
        <v>3220</v>
      </c>
      <c r="E88" s="3597"/>
      <c r="F88" s="3598"/>
      <c r="G88" s="3597"/>
      <c r="H88" s="3599"/>
      <c r="I88" s="3600"/>
      <c r="J88" s="3601"/>
      <c r="K88" s="3601"/>
      <c r="L88" s="3602"/>
      <c r="M88" s="3200"/>
      <c r="N88" s="3200"/>
      <c r="O88" s="3201"/>
      <c r="P88" s="3200"/>
      <c r="Q88" s="4753">
        <f>SUM(M88+N88+B88)</f>
        <v>0</v>
      </c>
      <c r="R88" s="3203"/>
      <c r="S88" s="205"/>
      <c r="T88" s="1811"/>
    </row>
    <row r="89" spans="1:21" ht="19.899999999999999" customHeight="1" thickBot="1">
      <c r="A89" s="12"/>
      <c r="B89" s="3608"/>
      <c r="C89" s="2064" t="s">
        <v>978</v>
      </c>
      <c r="D89" s="2065" t="s">
        <v>978</v>
      </c>
      <c r="E89" s="2846">
        <v>73</v>
      </c>
      <c r="F89" s="2066" t="s">
        <v>978</v>
      </c>
      <c r="G89" s="2065"/>
      <c r="H89" s="2847" t="s">
        <v>978</v>
      </c>
      <c r="I89" s="3609">
        <f>SUM(J87/8)</f>
        <v>402.5</v>
      </c>
      <c r="J89" s="3610">
        <f>SUM(J87/K76)/7</f>
        <v>28.75</v>
      </c>
      <c r="K89" s="3610">
        <f>SUM(K87/K76)/7</f>
        <v>28.75</v>
      </c>
      <c r="L89" s="3611">
        <f>SUM(K87/8)</f>
        <v>402.5</v>
      </c>
      <c r="M89" s="3612"/>
      <c r="N89" s="3612"/>
      <c r="O89" s="3612"/>
      <c r="P89" s="3612"/>
      <c r="Q89" s="3612"/>
      <c r="R89" s="1213"/>
      <c r="S89" s="213"/>
      <c r="T89" s="4576"/>
      <c r="U89" s="1811"/>
    </row>
    <row r="90" spans="1:21" s="1213" customFormat="1" ht="58.15" customHeight="1" thickBot="1">
      <c r="A90" s="3945"/>
      <c r="B90" s="2848"/>
      <c r="C90" s="1216" t="s">
        <v>4309</v>
      </c>
      <c r="D90" s="1211"/>
      <c r="E90" s="1211"/>
      <c r="F90" s="1212"/>
      <c r="G90" s="1211"/>
      <c r="H90" s="2849"/>
      <c r="I90" s="1212"/>
      <c r="J90" s="1211"/>
      <c r="K90" s="1211"/>
      <c r="L90" s="1211"/>
      <c r="M90" s="1212"/>
      <c r="N90" s="1212"/>
      <c r="O90" s="1212"/>
      <c r="P90" s="4290"/>
      <c r="Q90" s="4754"/>
      <c r="T90" s="4577"/>
      <c r="U90" s="4577"/>
    </row>
    <row r="91" spans="1:21" ht="29.25" thickBot="1">
      <c r="C91" s="3573" t="s">
        <v>3758</v>
      </c>
      <c r="D91" s="2842"/>
      <c r="E91" s="2843"/>
      <c r="F91" s="2843"/>
      <c r="G91" s="2844"/>
      <c r="H91" s="349">
        <v>3</v>
      </c>
      <c r="I91" s="2332"/>
      <c r="J91" s="2332"/>
      <c r="K91" s="3522">
        <v>0.16666666666666666</v>
      </c>
      <c r="L91" s="3521">
        <f>SUM(K91)</f>
        <v>0.16666666666666666</v>
      </c>
      <c r="M91" s="2332"/>
      <c r="N91" s="2219"/>
      <c r="O91" s="1434"/>
      <c r="P91" s="1279"/>
      <c r="Q91" s="1279"/>
    </row>
    <row r="92" spans="1:21" ht="29.25" thickBot="1">
      <c r="C92" s="4008" t="s">
        <v>1100</v>
      </c>
      <c r="D92" s="4009" t="s">
        <v>3281</v>
      </c>
      <c r="E92" s="4010"/>
      <c r="F92" s="3837" t="s">
        <v>1100</v>
      </c>
      <c r="G92" s="3853" t="s">
        <v>978</v>
      </c>
      <c r="H92" s="3854"/>
      <c r="I92" s="3837" t="s">
        <v>1100</v>
      </c>
      <c r="J92" s="3853" t="s">
        <v>978</v>
      </c>
      <c r="K92" s="3852"/>
      <c r="L92" s="3837" t="s">
        <v>1100</v>
      </c>
      <c r="M92" s="3830" t="s">
        <v>978</v>
      </c>
      <c r="N92" s="3855"/>
      <c r="O92" s="3837" t="s">
        <v>1100</v>
      </c>
      <c r="P92" s="3830" t="s">
        <v>978</v>
      </c>
      <c r="Q92" s="3855"/>
      <c r="R92" s="3370"/>
      <c r="S92" s="3371"/>
      <c r="T92" s="1299"/>
    </row>
    <row r="93" spans="1:21" ht="19.5" thickBot="1">
      <c r="C93" s="286">
        <v>1</v>
      </c>
      <c r="D93" s="3998" t="s">
        <v>0</v>
      </c>
      <c r="E93" s="4174" t="s">
        <v>1</v>
      </c>
      <c r="F93" s="3838">
        <v>2</v>
      </c>
      <c r="G93" s="3858" t="s">
        <v>0</v>
      </c>
      <c r="H93" s="3859" t="s">
        <v>1</v>
      </c>
      <c r="I93" s="3838">
        <v>3</v>
      </c>
      <c r="J93" s="3856" t="s">
        <v>0</v>
      </c>
      <c r="K93" s="3857" t="s">
        <v>1</v>
      </c>
      <c r="L93" s="3838">
        <v>4</v>
      </c>
      <c r="M93" s="3860" t="s">
        <v>0</v>
      </c>
      <c r="N93" s="3861" t="s">
        <v>1</v>
      </c>
      <c r="O93" s="3838">
        <v>5</v>
      </c>
      <c r="P93" s="4110" t="s">
        <v>0</v>
      </c>
      <c r="Q93" s="3861" t="s">
        <v>1</v>
      </c>
      <c r="R93" s="206"/>
      <c r="S93" s="206"/>
      <c r="T93" s="4578"/>
    </row>
    <row r="94" spans="1:21" s="795" customFormat="1">
      <c r="A94" s="2590"/>
      <c r="B94" s="2752"/>
      <c r="C94" s="3231" t="s">
        <v>454</v>
      </c>
      <c r="D94" s="4719"/>
      <c r="E94" s="2794">
        <v>24</v>
      </c>
      <c r="F94" s="2874" t="s">
        <v>2747</v>
      </c>
      <c r="G94" s="4719"/>
      <c r="H94" s="2750">
        <v>10</v>
      </c>
      <c r="I94" s="2870" t="s">
        <v>326</v>
      </c>
      <c r="J94" s="4969">
        <v>34</v>
      </c>
      <c r="K94" s="3219"/>
      <c r="L94" s="4692" t="s">
        <v>3263</v>
      </c>
      <c r="M94" s="241">
        <v>14</v>
      </c>
      <c r="N94" s="3219"/>
      <c r="O94" s="4692" t="s">
        <v>2747</v>
      </c>
      <c r="P94" s="225">
        <v>24</v>
      </c>
      <c r="Q94" s="3139" t="s">
        <v>978</v>
      </c>
      <c r="R94" s="761"/>
      <c r="S94" s="2752" t="s">
        <v>978</v>
      </c>
      <c r="T94" s="2175"/>
      <c r="U94" s="1202"/>
    </row>
    <row r="95" spans="1:21" s="12" customFormat="1" ht="16.5" thickBot="1">
      <c r="A95" s="2598"/>
      <c r="B95" s="208" t="s">
        <v>1253</v>
      </c>
      <c r="C95" s="3234" t="s">
        <v>316</v>
      </c>
      <c r="D95" s="3512">
        <v>31</v>
      </c>
      <c r="E95" s="918"/>
      <c r="F95" s="2872" t="s">
        <v>454</v>
      </c>
      <c r="G95" s="3512">
        <v>37</v>
      </c>
      <c r="H95" s="3505"/>
      <c r="I95" s="2872" t="s">
        <v>2747</v>
      </c>
      <c r="J95" s="909"/>
      <c r="K95" s="3282">
        <v>24</v>
      </c>
      <c r="L95" s="4698" t="s">
        <v>2747</v>
      </c>
      <c r="M95" s="945"/>
      <c r="N95" s="3282">
        <v>13</v>
      </c>
      <c r="O95" s="4698" t="s">
        <v>3291</v>
      </c>
      <c r="P95" s="2516"/>
      <c r="Q95" s="2771">
        <v>10</v>
      </c>
      <c r="R95" s="160"/>
      <c r="S95" s="208"/>
      <c r="T95" s="204"/>
      <c r="U95" s="204"/>
    </row>
    <row r="96" spans="1:21" s="795" customFormat="1">
      <c r="A96" s="2590"/>
      <c r="B96" s="2752"/>
      <c r="C96" s="4000" t="s">
        <v>3493</v>
      </c>
      <c r="D96" s="3187"/>
      <c r="E96" s="2569">
        <v>30</v>
      </c>
      <c r="F96" s="3376" t="s">
        <v>326</v>
      </c>
      <c r="G96" s="4952">
        <v>26</v>
      </c>
      <c r="H96" s="3222"/>
      <c r="I96" s="2868" t="s">
        <v>454</v>
      </c>
      <c r="J96" s="4970">
        <v>35</v>
      </c>
      <c r="K96" s="2526"/>
      <c r="L96" s="4692" t="s">
        <v>3291</v>
      </c>
      <c r="M96" s="919"/>
      <c r="N96" s="2750">
        <v>3</v>
      </c>
      <c r="O96" s="4692" t="s">
        <v>3263</v>
      </c>
      <c r="P96" s="4977">
        <v>45</v>
      </c>
      <c r="Q96" s="3139"/>
      <c r="R96" s="761"/>
      <c r="S96" s="2166"/>
      <c r="T96" s="2175"/>
      <c r="U96" s="1202"/>
    </row>
    <row r="97" spans="2:21" s="12" customFormat="1" ht="16.5" thickBot="1">
      <c r="B97" s="208" t="s">
        <v>1253</v>
      </c>
      <c r="C97" s="3233" t="s">
        <v>326</v>
      </c>
      <c r="D97" s="2883">
        <v>38</v>
      </c>
      <c r="E97" s="4935"/>
      <c r="F97" s="3381" t="s">
        <v>4038</v>
      </c>
      <c r="G97" s="3289"/>
      <c r="H97" s="2743">
        <v>6</v>
      </c>
      <c r="I97" s="1602" t="s">
        <v>3263</v>
      </c>
      <c r="J97" s="4958"/>
      <c r="K97" s="3292">
        <v>24</v>
      </c>
      <c r="L97" s="4693" t="s">
        <v>326</v>
      </c>
      <c r="M97" s="3512">
        <v>30</v>
      </c>
      <c r="N97" s="3505"/>
      <c r="O97" s="4693" t="s">
        <v>980</v>
      </c>
      <c r="P97" s="2516"/>
      <c r="Q97" s="2771">
        <v>13</v>
      </c>
      <c r="R97" s="160"/>
      <c r="S97" s="208"/>
      <c r="T97" s="222"/>
      <c r="U97" s="204"/>
    </row>
    <row r="98" spans="2:21" s="795" customFormat="1">
      <c r="B98" s="2752"/>
      <c r="C98" s="3237" t="s">
        <v>3291</v>
      </c>
      <c r="D98" s="225">
        <v>36</v>
      </c>
      <c r="E98" s="3277"/>
      <c r="F98" s="2874" t="s">
        <v>3263</v>
      </c>
      <c r="G98" s="4945"/>
      <c r="H98" s="2742">
        <v>14</v>
      </c>
      <c r="I98" s="4695" t="s">
        <v>4038</v>
      </c>
      <c r="J98" s="1694"/>
      <c r="K98" s="2750">
        <v>17</v>
      </c>
      <c r="L98" s="4696" t="s">
        <v>980</v>
      </c>
      <c r="M98" s="2012"/>
      <c r="N98" s="2568">
        <v>24</v>
      </c>
      <c r="O98" s="4696" t="s">
        <v>316</v>
      </c>
      <c r="P98" s="2567"/>
      <c r="Q98" s="2749">
        <v>17</v>
      </c>
      <c r="R98" s="761"/>
      <c r="S98" s="2166"/>
      <c r="T98" s="2175"/>
      <c r="U98" s="1202"/>
    </row>
    <row r="99" spans="2:21" s="12" customFormat="1" ht="16.5" thickBot="1">
      <c r="B99" s="208" t="s">
        <v>1253</v>
      </c>
      <c r="C99" s="3234" t="s">
        <v>2747</v>
      </c>
      <c r="D99" s="3289"/>
      <c r="E99" s="3253">
        <v>17</v>
      </c>
      <c r="F99" s="2872" t="s">
        <v>316</v>
      </c>
      <c r="G99" s="4951">
        <v>56</v>
      </c>
      <c r="H99" s="3141"/>
      <c r="I99" s="4699" t="s">
        <v>3291</v>
      </c>
      <c r="J99" s="4960">
        <v>20</v>
      </c>
      <c r="K99" s="3505"/>
      <c r="L99" s="4693" t="s">
        <v>454</v>
      </c>
      <c r="M99" s="4953">
        <v>63</v>
      </c>
      <c r="N99" s="2527"/>
      <c r="O99" s="4693" t="s">
        <v>326</v>
      </c>
      <c r="P99" s="2883">
        <v>22</v>
      </c>
      <c r="Q99" s="3140"/>
      <c r="R99" s="160"/>
      <c r="S99" s="208"/>
      <c r="T99" s="222"/>
      <c r="U99" s="204"/>
    </row>
    <row r="100" spans="2:21" s="795" customFormat="1">
      <c r="B100" s="2752"/>
      <c r="C100" s="4694" t="s">
        <v>4038</v>
      </c>
      <c r="D100" s="1961">
        <v>27</v>
      </c>
      <c r="E100" s="3519"/>
      <c r="F100" s="2877" t="s">
        <v>4051</v>
      </c>
      <c r="G100" s="3218"/>
      <c r="H100" s="2166">
        <v>15</v>
      </c>
      <c r="I100" s="2877" t="s">
        <v>980</v>
      </c>
      <c r="J100" s="2486"/>
      <c r="K100" s="2742">
        <v>10</v>
      </c>
      <c r="L100" s="2877" t="s">
        <v>316</v>
      </c>
      <c r="M100" s="4977">
        <v>40</v>
      </c>
      <c r="N100" s="3219"/>
      <c r="O100" s="2877" t="s">
        <v>454</v>
      </c>
      <c r="P100" s="1984"/>
      <c r="Q100" s="2742">
        <v>30</v>
      </c>
      <c r="R100" s="766"/>
      <c r="S100" s="2166"/>
      <c r="T100" s="2175"/>
      <c r="U100" s="1202"/>
    </row>
    <row r="101" spans="2:21" s="12" customFormat="1" ht="16.5" thickBot="1">
      <c r="B101" s="208" t="s">
        <v>1253</v>
      </c>
      <c r="C101" s="3236" t="s">
        <v>980</v>
      </c>
      <c r="D101" s="3500"/>
      <c r="E101" s="3541">
        <v>23</v>
      </c>
      <c r="F101" s="2872" t="s">
        <v>980</v>
      </c>
      <c r="G101" s="2880">
        <v>22</v>
      </c>
      <c r="H101" s="3141"/>
      <c r="I101" s="2872" t="s">
        <v>316</v>
      </c>
      <c r="J101" s="4957">
        <v>38</v>
      </c>
      <c r="K101" s="3141"/>
      <c r="L101" s="4697" t="s">
        <v>4038</v>
      </c>
      <c r="M101" s="3500"/>
      <c r="N101" s="3282">
        <v>16</v>
      </c>
      <c r="O101" s="4697" t="s">
        <v>4038</v>
      </c>
      <c r="P101" s="2880">
        <v>38</v>
      </c>
      <c r="Q101" s="3141"/>
      <c r="R101" s="222"/>
      <c r="S101" s="1306"/>
      <c r="T101" s="222"/>
      <c r="U101" s="204"/>
    </row>
    <row r="102" spans="2:21" ht="16.5" thickBot="1">
      <c r="C102" s="2745"/>
      <c r="D102" s="2816">
        <f>SUM(D94:D101)</f>
        <v>132</v>
      </c>
      <c r="E102" s="3210">
        <f>SUM(E94:E101)</f>
        <v>94</v>
      </c>
      <c r="F102" s="3212"/>
      <c r="G102" s="2820">
        <f>SUM(G94:G101)</f>
        <v>141</v>
      </c>
      <c r="H102" s="4973">
        <f>SUM(H94:H101)</f>
        <v>45</v>
      </c>
      <c r="I102" s="3377"/>
      <c r="J102" s="3980">
        <f>SUM(J94:J101)</f>
        <v>127</v>
      </c>
      <c r="K102" s="4974">
        <f>SUM(K94:K101)</f>
        <v>75</v>
      </c>
      <c r="L102" s="2817" t="s">
        <v>978</v>
      </c>
      <c r="M102" s="2820">
        <f>SUM(M94:M101)</f>
        <v>147</v>
      </c>
      <c r="N102" s="4976">
        <f>SUM(N94:N101)</f>
        <v>56</v>
      </c>
      <c r="O102" s="2817" t="s">
        <v>978</v>
      </c>
      <c r="P102" s="2643">
        <f>SUM(P95:P101)</f>
        <v>105</v>
      </c>
      <c r="Q102" s="4975">
        <f>SUM(Q94:Q101)</f>
        <v>70</v>
      </c>
      <c r="R102" s="4573">
        <f>SUM(D102+G102+J102+M102+P102)</f>
        <v>652</v>
      </c>
      <c r="S102" s="4574">
        <f>SUM(R102/5)</f>
        <v>130.4</v>
      </c>
      <c r="T102" s="4579">
        <f>SUM(E102+H102+K102+N102+Q102)</f>
        <v>340</v>
      </c>
      <c r="U102" s="4584">
        <f>SUM(T102/5)</f>
        <v>68</v>
      </c>
    </row>
    <row r="103" spans="2:21" ht="16.5" thickBot="1">
      <c r="N103" s="4007" t="s">
        <v>978</v>
      </c>
    </row>
    <row r="104" spans="2:21" ht="29.25" thickBot="1">
      <c r="C104" s="3983" t="s">
        <v>1100</v>
      </c>
      <c r="D104" s="3853" t="s">
        <v>978</v>
      </c>
      <c r="E104" s="3984"/>
      <c r="F104" s="3985" t="s">
        <v>1100</v>
      </c>
      <c r="G104" s="3853" t="s">
        <v>978</v>
      </c>
      <c r="H104" s="3986"/>
      <c r="I104" s="4049" t="s">
        <v>1100</v>
      </c>
      <c r="J104" s="4050" t="s">
        <v>978</v>
      </c>
      <c r="K104" s="4051"/>
      <c r="L104" s="4946" t="s">
        <v>1100</v>
      </c>
      <c r="M104" s="4947" t="s">
        <v>3290</v>
      </c>
      <c r="N104" s="4948"/>
      <c r="O104" s="4949" t="s">
        <v>1100</v>
      </c>
      <c r="P104" s="4688" t="s">
        <v>978</v>
      </c>
      <c r="Q104" s="4687"/>
      <c r="R104" s="3370"/>
      <c r="S104" s="3371"/>
      <c r="T104" s="1299"/>
    </row>
    <row r="105" spans="2:21" ht="19.5" thickBot="1">
      <c r="C105" s="3838">
        <v>6</v>
      </c>
      <c r="D105" s="3987" t="s">
        <v>0</v>
      </c>
      <c r="E105" s="3988" t="s">
        <v>1</v>
      </c>
      <c r="F105" s="3989">
        <v>7</v>
      </c>
      <c r="G105" s="3987" t="s">
        <v>0</v>
      </c>
      <c r="H105" s="3990" t="s">
        <v>1</v>
      </c>
      <c r="I105" s="3838">
        <v>8</v>
      </c>
      <c r="J105" s="3856" t="s">
        <v>0</v>
      </c>
      <c r="K105" s="3856" t="s">
        <v>1</v>
      </c>
      <c r="L105" s="4702" t="s">
        <v>3785</v>
      </c>
      <c r="M105" s="4703" t="s">
        <v>0</v>
      </c>
      <c r="N105" s="4704" t="s">
        <v>1</v>
      </c>
      <c r="O105" s="4690" t="s">
        <v>3784</v>
      </c>
      <c r="P105" s="4691" t="s">
        <v>0</v>
      </c>
      <c r="Q105" s="4689" t="s">
        <v>1</v>
      </c>
      <c r="R105" s="206"/>
      <c r="S105" s="206"/>
      <c r="T105" s="4578"/>
    </row>
    <row r="106" spans="2:21" s="2168" customFormat="1">
      <c r="B106" s="2166"/>
      <c r="C106" s="3844" t="s">
        <v>980</v>
      </c>
      <c r="D106" s="4968"/>
      <c r="E106" s="2749">
        <v>17</v>
      </c>
      <c r="F106" s="3842" t="s">
        <v>316</v>
      </c>
      <c r="G106" s="4970">
        <v>13</v>
      </c>
      <c r="H106" s="2526"/>
      <c r="I106" s="3835" t="s">
        <v>2747</v>
      </c>
      <c r="J106" s="4978"/>
      <c r="K106" s="4972">
        <v>16</v>
      </c>
      <c r="L106" s="4096" t="s">
        <v>316</v>
      </c>
      <c r="M106" s="1674"/>
      <c r="N106" s="2568">
        <v>19</v>
      </c>
      <c r="O106" s="2874" t="s">
        <v>4038</v>
      </c>
      <c r="P106" s="4962">
        <v>30</v>
      </c>
      <c r="Q106" s="3222"/>
      <c r="R106" s="2175"/>
      <c r="S106" s="2166"/>
      <c r="T106" s="2175"/>
      <c r="U106" s="2172"/>
    </row>
    <row r="107" spans="2:21" s="12" customFormat="1" ht="16.5" thickBot="1">
      <c r="B107" s="208" t="s">
        <v>1253</v>
      </c>
      <c r="C107" s="3843" t="s">
        <v>2747</v>
      </c>
      <c r="D107" s="4966">
        <v>48</v>
      </c>
      <c r="E107" s="3140"/>
      <c r="F107" s="3992" t="s">
        <v>2747</v>
      </c>
      <c r="G107" s="4958"/>
      <c r="H107" s="3292">
        <v>6</v>
      </c>
      <c r="I107" s="3836" t="s">
        <v>4038</v>
      </c>
      <c r="J107" s="4960">
        <v>19</v>
      </c>
      <c r="K107" s="3524"/>
      <c r="L107" s="4066" t="s">
        <v>326</v>
      </c>
      <c r="M107" s="4955">
        <v>31</v>
      </c>
      <c r="N107" s="2527"/>
      <c r="O107" s="2872" t="s">
        <v>2747</v>
      </c>
      <c r="P107" s="1066"/>
      <c r="Q107" s="2743">
        <v>14</v>
      </c>
      <c r="R107" s="222"/>
      <c r="S107" s="208"/>
      <c r="T107" s="204"/>
      <c r="U107" s="204"/>
    </row>
    <row r="108" spans="2:21" s="2168" customFormat="1">
      <c r="B108" s="2166"/>
      <c r="C108" s="3842" t="s">
        <v>3291</v>
      </c>
      <c r="D108" s="2486"/>
      <c r="E108" s="2742">
        <v>20</v>
      </c>
      <c r="F108" s="4701" t="s">
        <v>4038</v>
      </c>
      <c r="G108" s="4969">
        <v>24</v>
      </c>
      <c r="H108" s="3219"/>
      <c r="I108" s="3835" t="s">
        <v>454</v>
      </c>
      <c r="J108" s="1659"/>
      <c r="K108" s="2794">
        <v>14</v>
      </c>
      <c r="L108" s="4096" t="s">
        <v>454</v>
      </c>
      <c r="M108" s="1659"/>
      <c r="N108" s="2750">
        <v>21</v>
      </c>
      <c r="O108" s="5015" t="s">
        <v>316</v>
      </c>
      <c r="P108" s="4306">
        <v>38</v>
      </c>
      <c r="Q108" s="3139"/>
      <c r="R108" s="4109"/>
      <c r="S108" s="2166"/>
      <c r="T108" s="2175"/>
      <c r="U108" s="2172"/>
    </row>
    <row r="109" spans="2:21" s="12" customFormat="1" ht="16.5" thickBot="1">
      <c r="B109" s="208" t="s">
        <v>1253</v>
      </c>
      <c r="C109" s="3992" t="s">
        <v>316</v>
      </c>
      <c r="D109" s="4956">
        <v>31</v>
      </c>
      <c r="E109" s="3227"/>
      <c r="F109" s="3843" t="s">
        <v>980</v>
      </c>
      <c r="G109" s="909"/>
      <c r="H109" s="3282">
        <v>23</v>
      </c>
      <c r="I109" s="4117" t="s">
        <v>316</v>
      </c>
      <c r="J109" s="2633">
        <v>16</v>
      </c>
      <c r="K109" s="4724"/>
      <c r="L109" s="4187" t="s">
        <v>4038</v>
      </c>
      <c r="M109" s="4960">
        <v>23</v>
      </c>
      <c r="N109" s="3505"/>
      <c r="O109" s="3110" t="s">
        <v>454</v>
      </c>
      <c r="P109" s="1040"/>
      <c r="Q109" s="2771">
        <v>29</v>
      </c>
      <c r="R109" s="222"/>
      <c r="S109" s="208"/>
      <c r="T109" s="222"/>
      <c r="U109" s="204"/>
    </row>
    <row r="110" spans="2:21" s="2168" customFormat="1">
      <c r="B110" s="2166"/>
      <c r="C110" s="3844" t="s">
        <v>4038</v>
      </c>
      <c r="D110" s="4969">
        <v>30</v>
      </c>
      <c r="E110" s="3139"/>
      <c r="F110" s="3844" t="s">
        <v>454</v>
      </c>
      <c r="G110" s="4970">
        <v>23</v>
      </c>
      <c r="H110" s="2526"/>
      <c r="I110" s="3835" t="s">
        <v>326</v>
      </c>
      <c r="J110" s="4980"/>
      <c r="K110" s="2794">
        <v>21</v>
      </c>
      <c r="L110" s="4096" t="s">
        <v>2747</v>
      </c>
      <c r="M110" s="1674"/>
      <c r="N110" s="2568">
        <v>15</v>
      </c>
      <c r="O110" s="2874" t="s">
        <v>980</v>
      </c>
      <c r="P110" s="5018"/>
      <c r="Q110" s="2749">
        <v>17</v>
      </c>
      <c r="R110" s="2165"/>
      <c r="S110" s="2166"/>
      <c r="T110" s="2175"/>
      <c r="U110" s="2172"/>
    </row>
    <row r="111" spans="2:21" s="12" customFormat="1" ht="16.5" thickBot="1">
      <c r="B111" s="208" t="s">
        <v>1253</v>
      </c>
      <c r="C111" s="3843" t="s">
        <v>3263</v>
      </c>
      <c r="D111" s="4958"/>
      <c r="E111" s="2743">
        <v>27</v>
      </c>
      <c r="F111" s="3843" t="s">
        <v>4051</v>
      </c>
      <c r="G111" s="4958"/>
      <c r="H111" s="3292">
        <v>13</v>
      </c>
      <c r="I111" s="3836" t="s">
        <v>980</v>
      </c>
      <c r="J111" s="2633">
        <v>30</v>
      </c>
      <c r="K111" s="4724"/>
      <c r="L111" s="4066" t="s">
        <v>3263</v>
      </c>
      <c r="M111" s="4955">
        <v>21</v>
      </c>
      <c r="N111" s="2527"/>
      <c r="O111" s="2872" t="s">
        <v>326</v>
      </c>
      <c r="P111" s="4963">
        <v>38</v>
      </c>
      <c r="Q111" s="3140"/>
      <c r="R111" s="160"/>
      <c r="S111" s="208"/>
      <c r="T111" s="222"/>
      <c r="U111" s="204"/>
    </row>
    <row r="112" spans="2:21" s="2168" customFormat="1">
      <c r="B112" s="2166"/>
      <c r="C112" s="3850" t="s">
        <v>326</v>
      </c>
      <c r="D112" s="1782">
        <v>26</v>
      </c>
      <c r="E112" s="3139"/>
      <c r="F112" s="3850" t="s">
        <v>3263</v>
      </c>
      <c r="G112" s="2486"/>
      <c r="H112" s="2742">
        <v>17</v>
      </c>
      <c r="I112" s="3850" t="s">
        <v>3263</v>
      </c>
      <c r="J112" s="4961">
        <v>27</v>
      </c>
      <c r="K112" s="3278"/>
      <c r="L112" s="4694" t="s">
        <v>3291</v>
      </c>
      <c r="M112" s="4306">
        <v>15</v>
      </c>
      <c r="N112" s="3139"/>
      <c r="O112" s="2871" t="s">
        <v>3291</v>
      </c>
      <c r="P112" s="1675"/>
      <c r="Q112" s="2742">
        <v>13</v>
      </c>
      <c r="R112" s="2175"/>
      <c r="S112" s="2166"/>
      <c r="T112" s="2175"/>
      <c r="U112" s="2172"/>
    </row>
    <row r="113" spans="2:21" s="12" customFormat="1" ht="16.5" thickBot="1">
      <c r="B113" s="208" t="s">
        <v>1253</v>
      </c>
      <c r="C113" s="3843" t="s">
        <v>454</v>
      </c>
      <c r="D113" s="4959"/>
      <c r="E113" s="2771">
        <v>13</v>
      </c>
      <c r="F113" s="3843" t="s">
        <v>326</v>
      </c>
      <c r="G113" s="4967">
        <v>41</v>
      </c>
      <c r="H113" s="3141"/>
      <c r="I113" s="3831" t="s">
        <v>3291</v>
      </c>
      <c r="J113" s="4979"/>
      <c r="K113" s="3252">
        <v>20</v>
      </c>
      <c r="L113" s="4066" t="s">
        <v>980</v>
      </c>
      <c r="M113" s="4959"/>
      <c r="N113" s="2771">
        <v>10</v>
      </c>
      <c r="O113" s="2872" t="s">
        <v>3263</v>
      </c>
      <c r="P113" s="4957">
        <v>26</v>
      </c>
      <c r="Q113" s="3141"/>
      <c r="R113" s="222"/>
      <c r="S113" s="1306"/>
      <c r="T113" s="222"/>
      <c r="U113" s="204"/>
    </row>
    <row r="114" spans="2:21" ht="16.5" thickBot="1">
      <c r="C114" s="3122"/>
      <c r="D114" s="2818">
        <f>SUM(D106:D113)</f>
        <v>135</v>
      </c>
      <c r="E114" s="2668">
        <f>SUM(E106:E113)</f>
        <v>77</v>
      </c>
      <c r="F114" s="2757"/>
      <c r="G114" s="2634">
        <f>SUM(G106:G113)</f>
        <v>101</v>
      </c>
      <c r="H114" s="4971">
        <f>SUM(H106:H113)</f>
        <v>59</v>
      </c>
      <c r="I114" s="68"/>
      <c r="J114" s="2634">
        <f>SUM(J106:J113)</f>
        <v>92</v>
      </c>
      <c r="K114" s="4971">
        <f>SUM(K106:K113)</f>
        <v>71</v>
      </c>
      <c r="L114" s="1022"/>
      <c r="M114" s="2643">
        <f>SUM(M106:M113)</f>
        <v>90</v>
      </c>
      <c r="N114" s="4974">
        <f>SUM(N106:N113)</f>
        <v>65</v>
      </c>
      <c r="O114" s="1022"/>
      <c r="P114" s="2643">
        <f>SUM(P106:P113)</f>
        <v>132</v>
      </c>
      <c r="Q114" s="4973">
        <f>SUM(Q106:Q112)</f>
        <v>73</v>
      </c>
      <c r="R114" s="4573">
        <f>SUM(D114+G114+J114+M114+P114)</f>
        <v>550</v>
      </c>
      <c r="S114" s="4574">
        <f>SUM(R114/5)</f>
        <v>110</v>
      </c>
      <c r="T114" s="4579">
        <f>SUM(E114+H114+K114+N114+Q114)</f>
        <v>345</v>
      </c>
      <c r="U114" s="4584">
        <f>SUM(T114/5)</f>
        <v>69</v>
      </c>
    </row>
    <row r="115" spans="2:21" ht="16.5" thickBot="1">
      <c r="R115" s="12"/>
    </row>
    <row r="116" spans="2:21" ht="29.25" thickBot="1">
      <c r="C116" s="4686" t="s">
        <v>1100</v>
      </c>
      <c r="D116" s="4688" t="s">
        <v>978</v>
      </c>
      <c r="E116" s="4785"/>
      <c r="F116" s="4786" t="s">
        <v>1100</v>
      </c>
      <c r="G116" s="4688" t="s">
        <v>978</v>
      </c>
      <c r="H116" s="4787"/>
      <c r="I116" s="5006" t="s">
        <v>1100</v>
      </c>
      <c r="J116" s="4688" t="s">
        <v>978</v>
      </c>
      <c r="K116" s="4787"/>
      <c r="L116" s="4788" t="s">
        <v>1100</v>
      </c>
      <c r="M116" s="4789" t="s">
        <v>978</v>
      </c>
      <c r="N116" s="4790"/>
      <c r="O116" s="4788" t="s">
        <v>1100</v>
      </c>
      <c r="P116" s="4789"/>
      <c r="Q116" s="4790"/>
      <c r="R116" s="3396"/>
      <c r="S116" s="3371"/>
      <c r="T116" s="1299"/>
    </row>
    <row r="117" spans="2:21" ht="19.5" thickBot="1">
      <c r="C117" s="4791" t="s">
        <v>3594</v>
      </c>
      <c r="D117" s="4792" t="s">
        <v>0</v>
      </c>
      <c r="E117" s="4792" t="s">
        <v>1</v>
      </c>
      <c r="F117" s="4791" t="s">
        <v>3565</v>
      </c>
      <c r="G117" s="4792" t="s">
        <v>0</v>
      </c>
      <c r="H117" s="4792" t="s">
        <v>1</v>
      </c>
      <c r="I117" s="4791" t="s">
        <v>4052</v>
      </c>
      <c r="J117" s="4793" t="s">
        <v>0</v>
      </c>
      <c r="K117" s="4794" t="s">
        <v>1</v>
      </c>
      <c r="L117" s="4795" t="s">
        <v>3288</v>
      </c>
      <c r="M117" s="4796" t="s">
        <v>0</v>
      </c>
      <c r="N117" s="4797" t="s">
        <v>1</v>
      </c>
      <c r="O117" s="4795" t="s">
        <v>3595</v>
      </c>
      <c r="P117" s="4796" t="s">
        <v>0</v>
      </c>
      <c r="Q117" s="4797" t="s">
        <v>1</v>
      </c>
      <c r="R117" s="206"/>
      <c r="S117" s="206"/>
      <c r="T117" s="2902"/>
    </row>
    <row r="118" spans="2:21" s="2168" customFormat="1">
      <c r="C118" s="4700" t="s">
        <v>2747</v>
      </c>
      <c r="D118" s="3287"/>
      <c r="E118" s="2742">
        <v>24</v>
      </c>
      <c r="F118" s="4779" t="s">
        <v>2747</v>
      </c>
      <c r="G118" s="1961">
        <v>17</v>
      </c>
      <c r="H118" s="3139"/>
      <c r="I118" s="5007" t="s">
        <v>3291</v>
      </c>
      <c r="J118" s="1961">
        <v>20</v>
      </c>
      <c r="K118" s="3139"/>
      <c r="L118" s="4779" t="s">
        <v>454</v>
      </c>
      <c r="M118" s="1961">
        <v>35</v>
      </c>
      <c r="N118" s="3139"/>
      <c r="O118" s="4781" t="s">
        <v>2747</v>
      </c>
      <c r="P118" s="2496"/>
      <c r="Q118" s="2742">
        <v>12</v>
      </c>
      <c r="R118" s="2166"/>
      <c r="S118" s="2166"/>
      <c r="T118" s="2175"/>
      <c r="U118" s="2172"/>
    </row>
    <row r="119" spans="2:21" s="12" customFormat="1" ht="16.5" thickBot="1">
      <c r="B119" s="208" t="s">
        <v>1253</v>
      </c>
      <c r="C119" s="4693" t="s">
        <v>316</v>
      </c>
      <c r="D119" s="3512">
        <v>27</v>
      </c>
      <c r="E119" s="3937"/>
      <c r="F119" s="4780" t="s">
        <v>980</v>
      </c>
      <c r="G119" s="2516"/>
      <c r="H119" s="3541">
        <v>6</v>
      </c>
      <c r="I119" s="5008" t="s">
        <v>2747</v>
      </c>
      <c r="J119" s="2516"/>
      <c r="K119" s="3541">
        <v>17</v>
      </c>
      <c r="L119" s="4780" t="s">
        <v>2747</v>
      </c>
      <c r="M119" s="2516"/>
      <c r="N119" s="3541">
        <v>14</v>
      </c>
      <c r="O119" s="4782" t="s">
        <v>3263</v>
      </c>
      <c r="P119" s="226">
        <v>24</v>
      </c>
      <c r="Q119" s="3937"/>
      <c r="R119" s="208"/>
      <c r="S119" s="208"/>
      <c r="T119" s="204"/>
      <c r="U119" s="204"/>
    </row>
    <row r="120" spans="2:21" s="2168" customFormat="1">
      <c r="B120" s="2166" t="s">
        <v>978</v>
      </c>
      <c r="C120" s="4700" t="s">
        <v>980</v>
      </c>
      <c r="D120" s="3287"/>
      <c r="E120" s="2742">
        <v>13</v>
      </c>
      <c r="F120" s="4779" t="s">
        <v>316</v>
      </c>
      <c r="G120" s="1961">
        <v>19</v>
      </c>
      <c r="H120" s="3139"/>
      <c r="I120" s="5007" t="s">
        <v>980</v>
      </c>
      <c r="J120" s="2496"/>
      <c r="K120" s="2742">
        <v>6</v>
      </c>
      <c r="L120" s="5012" t="s">
        <v>4038</v>
      </c>
      <c r="M120" s="2496"/>
      <c r="N120" s="2742">
        <v>37</v>
      </c>
      <c r="O120" s="4781" t="s">
        <v>326</v>
      </c>
      <c r="P120" s="1961">
        <v>31</v>
      </c>
      <c r="Q120" s="3139"/>
      <c r="R120" s="4705"/>
      <c r="S120" s="2166"/>
      <c r="T120" s="2175"/>
      <c r="U120" s="2172"/>
    </row>
    <row r="121" spans="2:21" s="12" customFormat="1" ht="16.5" thickBot="1">
      <c r="B121" s="208" t="s">
        <v>1253</v>
      </c>
      <c r="C121" s="4693" t="s">
        <v>4038</v>
      </c>
      <c r="D121" s="3512">
        <v>44</v>
      </c>
      <c r="E121" s="3937"/>
      <c r="F121" s="4780" t="s">
        <v>3291</v>
      </c>
      <c r="G121" s="2516"/>
      <c r="H121" s="3541">
        <v>6</v>
      </c>
      <c r="I121" s="5009" t="s">
        <v>3263</v>
      </c>
      <c r="J121" s="226">
        <v>41</v>
      </c>
      <c r="K121" s="3937"/>
      <c r="L121" s="4125" t="s">
        <v>326</v>
      </c>
      <c r="M121" s="226">
        <v>51</v>
      </c>
      <c r="N121" s="3937"/>
      <c r="O121" s="4782" t="s">
        <v>3291</v>
      </c>
      <c r="P121" s="2516"/>
      <c r="Q121" s="3541">
        <v>16</v>
      </c>
      <c r="R121" s="222"/>
      <c r="S121" s="208"/>
      <c r="T121" s="222"/>
      <c r="U121" s="204"/>
    </row>
    <row r="122" spans="2:21" s="2168" customFormat="1">
      <c r="B122" s="2166" t="s">
        <v>978</v>
      </c>
      <c r="C122" s="4700" t="s">
        <v>3291</v>
      </c>
      <c r="D122" s="1976">
        <v>28</v>
      </c>
      <c r="E122" s="3139"/>
      <c r="F122" s="5012" t="s">
        <v>3263</v>
      </c>
      <c r="G122" s="2496"/>
      <c r="H122" s="2742">
        <v>27</v>
      </c>
      <c r="I122" s="5007" t="s">
        <v>326</v>
      </c>
      <c r="J122" s="1961">
        <v>31</v>
      </c>
      <c r="K122" s="3139"/>
      <c r="L122" s="5012" t="s">
        <v>316</v>
      </c>
      <c r="M122" s="1961">
        <v>30</v>
      </c>
      <c r="N122" s="3139"/>
      <c r="O122" s="4781" t="s">
        <v>454</v>
      </c>
      <c r="P122" s="1961">
        <v>42</v>
      </c>
      <c r="Q122" s="3139"/>
      <c r="R122" s="2165" t="s">
        <v>4331</v>
      </c>
      <c r="S122" s="2166"/>
      <c r="T122" s="2175"/>
      <c r="U122" s="2172"/>
    </row>
    <row r="123" spans="2:21" s="12" customFormat="1" ht="16.5" thickBot="1">
      <c r="B123" s="208" t="s">
        <v>1253</v>
      </c>
      <c r="C123" s="4693" t="s">
        <v>454</v>
      </c>
      <c r="D123" s="945"/>
      <c r="E123" s="3541">
        <v>26</v>
      </c>
      <c r="F123" s="4125" t="s">
        <v>4038</v>
      </c>
      <c r="G123" s="226">
        <v>34</v>
      </c>
      <c r="H123" s="3937"/>
      <c r="I123" s="5010" t="s">
        <v>316</v>
      </c>
      <c r="J123" s="2516"/>
      <c r="K123" s="3541">
        <v>20</v>
      </c>
      <c r="L123" s="4125" t="s">
        <v>3263</v>
      </c>
      <c r="M123" s="2516"/>
      <c r="N123" s="3541">
        <v>17</v>
      </c>
      <c r="O123" s="4783" t="s">
        <v>980</v>
      </c>
      <c r="P123" s="2516"/>
      <c r="Q123" s="3541">
        <v>14</v>
      </c>
      <c r="R123" s="160"/>
      <c r="S123" s="208"/>
      <c r="T123" s="222"/>
      <c r="U123" s="204"/>
    </row>
    <row r="124" spans="2:21" s="2168" customFormat="1">
      <c r="B124" s="2166" t="s">
        <v>978</v>
      </c>
      <c r="C124" s="2877" t="s">
        <v>326</v>
      </c>
      <c r="D124" s="5019"/>
      <c r="E124" s="2749">
        <v>34</v>
      </c>
      <c r="F124" s="5013" t="s">
        <v>454</v>
      </c>
      <c r="G124" s="5025">
        <v>26</v>
      </c>
      <c r="H124" s="2526"/>
      <c r="I124" s="5011" t="s">
        <v>4038</v>
      </c>
      <c r="J124" s="5028">
        <v>40</v>
      </c>
      <c r="K124" s="3222"/>
      <c r="L124" s="2877" t="s">
        <v>980</v>
      </c>
      <c r="M124" s="5025">
        <v>30</v>
      </c>
      <c r="N124" s="3222"/>
      <c r="O124" s="5016" t="s">
        <v>4038</v>
      </c>
      <c r="P124" s="5025">
        <v>22</v>
      </c>
      <c r="Q124" s="3222"/>
      <c r="R124" s="2175"/>
      <c r="S124" s="2167"/>
      <c r="T124" s="2175"/>
      <c r="U124" s="2172"/>
    </row>
    <row r="125" spans="2:21" s="12" customFormat="1" ht="16.5" thickBot="1">
      <c r="B125" s="208" t="s">
        <v>1253</v>
      </c>
      <c r="C125" s="4693" t="s">
        <v>3263</v>
      </c>
      <c r="D125" s="226">
        <v>37</v>
      </c>
      <c r="E125" s="3937"/>
      <c r="F125" s="5014" t="s">
        <v>326</v>
      </c>
      <c r="G125" s="2516"/>
      <c r="H125" s="3252">
        <v>24</v>
      </c>
      <c r="I125" s="3110" t="s">
        <v>454</v>
      </c>
      <c r="J125" s="5029"/>
      <c r="K125" s="3541">
        <v>37</v>
      </c>
      <c r="L125" s="4784" t="s">
        <v>3291</v>
      </c>
      <c r="M125" s="2516"/>
      <c r="N125" s="3541">
        <v>19</v>
      </c>
      <c r="O125" s="5008" t="s">
        <v>316</v>
      </c>
      <c r="P125" s="2516"/>
      <c r="Q125" s="3541">
        <v>7</v>
      </c>
      <c r="R125" s="222"/>
      <c r="S125" s="208"/>
      <c r="T125" s="222"/>
      <c r="U125" s="204"/>
    </row>
    <row r="126" spans="2:21" ht="16.5" thickBot="1">
      <c r="C126" s="2757"/>
      <c r="D126" s="2634">
        <f>SUM(D118:D125)</f>
        <v>136</v>
      </c>
      <c r="E126" s="2387">
        <f>SUM(E119:E125)</f>
        <v>73</v>
      </c>
      <c r="F126" s="2821"/>
      <c r="G126" s="2816">
        <f>SUM(G118:G125)</f>
        <v>96</v>
      </c>
      <c r="H126" s="3934">
        <f>SUM(H119:H125)</f>
        <v>63</v>
      </c>
      <c r="I126" s="2817"/>
      <c r="J126" s="2634">
        <f>SUM(J118:J124)</f>
        <v>132</v>
      </c>
      <c r="K126" s="2173">
        <f>SUM(K119:K125)</f>
        <v>80</v>
      </c>
      <c r="L126" s="2757"/>
      <c r="M126" s="2634">
        <f>SUM(M119:M125)</f>
        <v>111</v>
      </c>
      <c r="N126" s="2173">
        <f>SUM(N119:N125)</f>
        <v>87</v>
      </c>
      <c r="O126" s="2757"/>
      <c r="P126" s="2634">
        <f>SUM(P118:P125)</f>
        <v>119</v>
      </c>
      <c r="Q126" s="2881">
        <f>SUM(Q118:Q125)</f>
        <v>49</v>
      </c>
      <c r="R126" s="4573">
        <f>SUM(D126+G126+J126+M126+P126)</f>
        <v>594</v>
      </c>
      <c r="S126" s="4574">
        <f>SUM(R126/5)</f>
        <v>118.8</v>
      </c>
      <c r="T126" s="4579">
        <f>SUM(E126+H126+K126+N126+Q126)</f>
        <v>352</v>
      </c>
      <c r="U126" s="4584">
        <f>SUM(T126/5)</f>
        <v>70.400000000000006</v>
      </c>
    </row>
    <row r="127" spans="2:21" ht="16.5" thickBot="1"/>
    <row r="128" spans="2:21" ht="32.25" thickBot="1">
      <c r="C128" s="4798" t="s">
        <v>1100</v>
      </c>
      <c r="D128" s="4799" t="s">
        <v>978</v>
      </c>
      <c r="E128" s="4800"/>
      <c r="F128" s="4726" t="s">
        <v>1730</v>
      </c>
      <c r="G128" s="4728"/>
      <c r="H128" s="4729"/>
      <c r="I128" s="4733" t="s">
        <v>1729</v>
      </c>
      <c r="J128" s="4734"/>
      <c r="K128" s="4735" t="s">
        <v>978</v>
      </c>
      <c r="L128" s="4741" t="s">
        <v>1039</v>
      </c>
      <c r="M128" s="4742"/>
      <c r="N128" s="4743"/>
      <c r="O128" s="4582"/>
      <c r="P128" s="4745"/>
      <c r="Q128" s="4713"/>
      <c r="R128" s="11"/>
      <c r="T128" s="1299"/>
    </row>
    <row r="129" spans="1:21" ht="19.5" thickBot="1">
      <c r="C129" s="4801" t="s">
        <v>4053</v>
      </c>
      <c r="D129" s="2855" t="s">
        <v>0</v>
      </c>
      <c r="E129" s="2855" t="s">
        <v>1</v>
      </c>
      <c r="F129" s="4727">
        <v>17</v>
      </c>
      <c r="G129" s="4730" t="s">
        <v>0</v>
      </c>
      <c r="H129" s="4731" t="s">
        <v>1</v>
      </c>
      <c r="I129" s="4736">
        <v>18</v>
      </c>
      <c r="J129" s="4737" t="s">
        <v>0</v>
      </c>
      <c r="K129" s="4738" t="s">
        <v>1</v>
      </c>
      <c r="L129" s="4739">
        <v>19</v>
      </c>
      <c r="M129" s="4740" t="s">
        <v>0</v>
      </c>
      <c r="N129" s="4744" t="s">
        <v>1</v>
      </c>
      <c r="O129" s="208"/>
      <c r="P129" s="206"/>
      <c r="Q129" s="206"/>
      <c r="R129" s="11"/>
      <c r="T129" s="4578"/>
    </row>
    <row r="130" spans="1:21" s="795" customFormat="1" ht="21.75" thickBot="1">
      <c r="A130" s="2590"/>
      <c r="C130" s="4692" t="s">
        <v>2747</v>
      </c>
      <c r="D130" s="1984"/>
      <c r="E130" s="2794">
        <v>6</v>
      </c>
      <c r="F130" s="5020">
        <v>45665</v>
      </c>
      <c r="G130" s="4116" t="s">
        <v>3263</v>
      </c>
      <c r="H130" s="2794">
        <v>18</v>
      </c>
      <c r="I130" s="5021">
        <v>45674</v>
      </c>
      <c r="J130" s="5056" t="s">
        <v>3263</v>
      </c>
      <c r="K130" s="5053">
        <v>30</v>
      </c>
      <c r="L130" s="5022">
        <v>45681</v>
      </c>
      <c r="M130" s="5054" t="s">
        <v>3263</v>
      </c>
      <c r="N130" s="3629">
        <v>24</v>
      </c>
      <c r="O130" s="766"/>
      <c r="P130" s="2902"/>
      <c r="Q130" s="3397"/>
      <c r="T130" s="1202"/>
      <c r="U130" s="1202"/>
    </row>
    <row r="131" spans="1:21" s="761" customFormat="1" ht="19.5" thickBot="1">
      <c r="A131" s="3945"/>
      <c r="B131" s="208" t="s">
        <v>1253</v>
      </c>
      <c r="C131" s="4698" t="s">
        <v>326</v>
      </c>
      <c r="D131" s="226">
        <v>38</v>
      </c>
      <c r="E131" s="3524"/>
      <c r="F131" s="4732"/>
      <c r="G131" s="3512" t="s">
        <v>454</v>
      </c>
      <c r="H131" s="3252">
        <v>16</v>
      </c>
      <c r="I131" s="5023" t="s">
        <v>4332</v>
      </c>
      <c r="J131" s="5049" t="s">
        <v>326</v>
      </c>
      <c r="K131" s="3968">
        <v>27</v>
      </c>
      <c r="L131" s="4723" t="s">
        <v>4335</v>
      </c>
      <c r="M131" s="5052" t="s">
        <v>4038</v>
      </c>
      <c r="N131" s="3968">
        <v>27</v>
      </c>
      <c r="O131" s="208"/>
      <c r="P131" s="206"/>
      <c r="Q131" s="3397"/>
      <c r="T131" s="766"/>
      <c r="U131" s="766"/>
    </row>
    <row r="132" spans="1:21" s="795" customFormat="1">
      <c r="A132" s="2590"/>
      <c r="B132" s="2752" t="s">
        <v>978</v>
      </c>
      <c r="C132" s="5017" t="s">
        <v>3263</v>
      </c>
      <c r="D132" s="1984"/>
      <c r="E132" s="2794">
        <v>16</v>
      </c>
      <c r="F132" s="4706"/>
      <c r="G132" s="4719"/>
      <c r="H132" s="3277"/>
      <c r="I132" s="5024" t="s">
        <v>4333</v>
      </c>
      <c r="J132" s="5048" t="s">
        <v>4038</v>
      </c>
      <c r="K132" s="5053">
        <v>31</v>
      </c>
      <c r="L132" s="4710" t="s">
        <v>978</v>
      </c>
      <c r="M132" s="4719"/>
      <c r="N132" s="3519"/>
      <c r="O132" s="761"/>
      <c r="P132" s="2752"/>
      <c r="Q132" s="2752"/>
      <c r="T132" s="1202"/>
      <c r="U132" s="1202"/>
    </row>
    <row r="133" spans="1:21" s="160" customFormat="1" ht="16.5" thickBot="1">
      <c r="A133" s="3945"/>
      <c r="B133" s="208" t="s">
        <v>1253</v>
      </c>
      <c r="C133" s="3113" t="s">
        <v>454</v>
      </c>
      <c r="D133" s="226">
        <v>33</v>
      </c>
      <c r="E133" s="3524"/>
      <c r="F133" s="4707"/>
      <c r="G133" s="945"/>
      <c r="H133" s="3524"/>
      <c r="I133" s="5023" t="s">
        <v>4334</v>
      </c>
      <c r="J133" s="5049" t="s">
        <v>316</v>
      </c>
      <c r="K133" s="3968">
        <v>27</v>
      </c>
      <c r="L133" s="4711"/>
      <c r="M133" s="945"/>
      <c r="N133" s="3937"/>
      <c r="P133" s="208"/>
      <c r="Q133" s="208"/>
      <c r="T133" s="222"/>
      <c r="U133" s="222"/>
    </row>
    <row r="134" spans="1:21" s="2168" customFormat="1">
      <c r="A134" s="2597"/>
      <c r="B134" s="2166" t="s">
        <v>978</v>
      </c>
      <c r="C134" s="4696" t="s">
        <v>3291</v>
      </c>
      <c r="D134" s="2496"/>
      <c r="E134" s="2750">
        <v>7</v>
      </c>
      <c r="F134" s="4708"/>
      <c r="G134" s="3191"/>
      <c r="H134" s="3219"/>
      <c r="I134" s="4709"/>
      <c r="J134" s="3191"/>
      <c r="K134" s="3219"/>
      <c r="L134" s="4708"/>
      <c r="M134" s="3191"/>
      <c r="N134" s="3139"/>
      <c r="O134" s="4109"/>
      <c r="P134" s="2166"/>
      <c r="Q134" s="2166"/>
      <c r="T134" s="2172"/>
      <c r="U134" s="2172"/>
    </row>
    <row r="135" spans="1:21" s="160" customFormat="1" ht="16.5" thickBot="1">
      <c r="A135" s="3945"/>
      <c r="B135" s="208" t="s">
        <v>1253</v>
      </c>
      <c r="C135" s="4693" t="s">
        <v>4038</v>
      </c>
      <c r="D135" s="226">
        <v>29</v>
      </c>
      <c r="E135" s="3524"/>
      <c r="F135" s="4707"/>
      <c r="G135" s="945"/>
      <c r="H135" s="3524"/>
      <c r="I135" s="1557"/>
      <c r="J135" s="945"/>
      <c r="K135" s="3524"/>
      <c r="L135" s="4711"/>
      <c r="M135" s="945"/>
      <c r="N135" s="3937"/>
      <c r="O135" s="222"/>
      <c r="P135" s="208"/>
      <c r="Q135" s="208"/>
      <c r="T135" s="222"/>
      <c r="U135" s="222"/>
    </row>
    <row r="136" spans="1:21" s="2168" customFormat="1">
      <c r="A136" s="2597"/>
      <c r="B136" s="2166" t="s">
        <v>978</v>
      </c>
      <c r="C136" s="2939" t="s">
        <v>316</v>
      </c>
      <c r="D136" s="5055"/>
      <c r="E136" s="2750">
        <v>18</v>
      </c>
      <c r="F136" s="4709"/>
      <c r="G136" s="4720"/>
      <c r="H136" s="3219"/>
      <c r="I136" s="4709"/>
      <c r="J136" s="4721"/>
      <c r="K136" s="3219"/>
      <c r="L136" s="4722"/>
      <c r="M136" s="4721"/>
      <c r="N136" s="3973"/>
      <c r="O136" s="2175"/>
      <c r="P136" s="2166"/>
      <c r="Q136" s="2166"/>
      <c r="T136" s="2172"/>
      <c r="U136" s="2172"/>
    </row>
    <row r="137" spans="1:21" s="160" customFormat="1" ht="16.5" thickBot="1">
      <c r="A137" s="3945"/>
      <c r="B137" s="208" t="s">
        <v>1253</v>
      </c>
      <c r="C137" s="4697" t="s">
        <v>980</v>
      </c>
      <c r="D137" s="226">
        <v>38</v>
      </c>
      <c r="E137" s="3524"/>
      <c r="F137" s="1557"/>
      <c r="G137" s="945"/>
      <c r="H137" s="3524"/>
      <c r="I137" s="1557"/>
      <c r="J137" s="4712"/>
      <c r="K137" s="4724"/>
      <c r="L137" s="4707"/>
      <c r="M137" s="4712"/>
      <c r="N137" s="4725"/>
      <c r="O137" s="222"/>
      <c r="P137" s="208"/>
      <c r="Q137" s="208"/>
      <c r="T137" s="222"/>
      <c r="U137" s="222"/>
    </row>
    <row r="138" spans="1:21" ht="16.5" thickBot="1">
      <c r="C138" s="3406"/>
      <c r="D138" s="2818">
        <f>SUM(D130:D137)</f>
        <v>138</v>
      </c>
      <c r="E138" s="3210">
        <f>SUM(E130:E137)</f>
        <v>47</v>
      </c>
      <c r="F138" s="2113"/>
      <c r="G138" s="2820">
        <f>SUM(G130:G137)</f>
        <v>0</v>
      </c>
      <c r="H138" s="2755">
        <f>SUM(H130:H137)</f>
        <v>34</v>
      </c>
      <c r="I138" s="2817" t="s">
        <v>978</v>
      </c>
      <c r="J138" s="2820">
        <f>SUM(J130:J137)</f>
        <v>0</v>
      </c>
      <c r="K138" s="3213">
        <f>SUM(K130:K137)</f>
        <v>115</v>
      </c>
      <c r="L138" s="2757"/>
      <c r="M138" s="2634">
        <f>SUM(M130:M137)</f>
        <v>0</v>
      </c>
      <c r="N138" s="2387">
        <f>SUM(N130:N137)</f>
        <v>51</v>
      </c>
      <c r="R138" s="4573">
        <f>SUM(A138+D138+G138+J138+M138)</f>
        <v>138</v>
      </c>
      <c r="S138" s="4574">
        <f>SUM(R138/5)</f>
        <v>27.6</v>
      </c>
      <c r="T138" s="4580">
        <f>SUM(B138+E138+H138+K138+N138)</f>
        <v>247</v>
      </c>
      <c r="U138" s="4584">
        <f>SUM(T138/5)</f>
        <v>49.4</v>
      </c>
    </row>
    <row r="139" spans="1:21">
      <c r="O139" s="4106"/>
      <c r="P139" s="4107"/>
    </row>
    <row r="140" spans="1:21">
      <c r="B140" s="2752"/>
      <c r="C140" s="2752"/>
      <c r="D140" s="208"/>
      <c r="E140" s="4714"/>
      <c r="F140" s="3953"/>
      <c r="G140" s="70"/>
      <c r="M140" s="10"/>
      <c r="N140" s="11"/>
    </row>
    <row r="141" spans="1:21" ht="16.5" thickBot="1">
      <c r="B141" s="208"/>
      <c r="C141" s="208"/>
      <c r="D141" s="1475"/>
      <c r="E141" s="4714"/>
      <c r="F141" s="160"/>
      <c r="M141" s="10"/>
      <c r="N141" s="11"/>
    </row>
    <row r="142" spans="1:21" s="795" customFormat="1" ht="29.25" thickBot="1">
      <c r="A142" s="3944"/>
      <c r="B142" s="3298" t="s">
        <v>1734</v>
      </c>
      <c r="C142" s="2332"/>
      <c r="D142" s="796"/>
      <c r="E142" s="2026" t="s">
        <v>3756</v>
      </c>
      <c r="F142" s="4716"/>
      <c r="G142" s="798"/>
      <c r="H142" s="799"/>
      <c r="I142" s="2523" t="s">
        <v>1702</v>
      </c>
      <c r="J142" s="800" t="s">
        <v>978</v>
      </c>
      <c r="K142" s="3582">
        <v>16</v>
      </c>
      <c r="L142" s="4717" t="s">
        <v>1702</v>
      </c>
      <c r="M142" s="827"/>
      <c r="N142" s="828" t="s">
        <v>1705</v>
      </c>
      <c r="O142" s="802" t="s">
        <v>978</v>
      </c>
      <c r="P142" s="803"/>
      <c r="Q142" s="804" t="s">
        <v>978</v>
      </c>
      <c r="R142" s="914" t="s">
        <v>1228</v>
      </c>
      <c r="S142" s="806"/>
      <c r="T142" s="806"/>
      <c r="U142" s="4583"/>
    </row>
    <row r="143" spans="1:21" s="829" customFormat="1" ht="34.15" customHeight="1" thickBot="1">
      <c r="A143" s="3944"/>
      <c r="B143" s="4718"/>
      <c r="C143" s="3587" t="s">
        <v>3563</v>
      </c>
      <c r="D143" s="2700" t="s">
        <v>3</v>
      </c>
      <c r="E143" s="2700" t="s">
        <v>4</v>
      </c>
      <c r="F143" s="2700" t="s">
        <v>2</v>
      </c>
      <c r="G143" s="2701" t="s">
        <v>1229</v>
      </c>
      <c r="H143" s="4291" t="s">
        <v>3930</v>
      </c>
      <c r="I143" s="3590" t="s">
        <v>3527</v>
      </c>
      <c r="J143" s="4293" t="s">
        <v>3</v>
      </c>
      <c r="K143" s="3592" t="s">
        <v>4</v>
      </c>
      <c r="L143" s="3590" t="s">
        <v>3528</v>
      </c>
      <c r="M143" s="3592" t="s">
        <v>3</v>
      </c>
      <c r="N143" s="3590" t="s">
        <v>4</v>
      </c>
      <c r="O143" s="3593" t="s">
        <v>1238</v>
      </c>
      <c r="P143" s="3594" t="s">
        <v>2718</v>
      </c>
      <c r="Q143" s="3592" t="s">
        <v>1702</v>
      </c>
      <c r="R143" s="3595" t="s">
        <v>1703</v>
      </c>
      <c r="S143" s="832"/>
      <c r="T143" s="4575"/>
      <c r="U143" s="4575"/>
    </row>
    <row r="144" spans="1:21" ht="19.899999999999999" customHeight="1">
      <c r="A144" s="2593" t="s">
        <v>2995</v>
      </c>
      <c r="B144" s="2694">
        <v>1</v>
      </c>
      <c r="C144" s="2695" t="s">
        <v>316</v>
      </c>
      <c r="D144" s="2696">
        <v>437</v>
      </c>
      <c r="E144" s="3896">
        <v>285</v>
      </c>
      <c r="F144" s="2698">
        <f t="shared" ref="F144:F151" si="5">SUM(D144-E144)</f>
        <v>152</v>
      </c>
      <c r="G144" s="2699" t="s">
        <v>1733</v>
      </c>
      <c r="H144" s="2710">
        <v>0.81</v>
      </c>
      <c r="I144" s="4715">
        <f>SUM(D144/K142)</f>
        <v>27.3125</v>
      </c>
      <c r="J144" s="4296">
        <f t="shared" ref="J144:J151" si="6">SUM(D144+F144)+H144</f>
        <v>589.80999999999995</v>
      </c>
      <c r="K144" s="4302">
        <f t="shared" ref="K144:K151" si="7">SUM(E144-F144)-H144</f>
        <v>132.19</v>
      </c>
      <c r="L144" s="4305">
        <f>SUM(E144/K142)</f>
        <v>17.8125</v>
      </c>
      <c r="M144" s="3617">
        <v>2</v>
      </c>
      <c r="N144" s="2696">
        <v>1</v>
      </c>
      <c r="O144" s="3584">
        <f>SUM(F144/K142)</f>
        <v>9.5</v>
      </c>
      <c r="P144" s="3584">
        <f t="shared" ref="P144:P150" si="8">SUM(O144/Q144)</f>
        <v>2.375</v>
      </c>
      <c r="Q144" s="3585">
        <f t="shared" ref="Q144:Q150" si="9">SUM(M144+N144+B144)</f>
        <v>4</v>
      </c>
      <c r="R144" s="3586">
        <v>1</v>
      </c>
      <c r="S144" s="205"/>
      <c r="T144" s="1811"/>
    </row>
    <row r="145" spans="1:21" ht="19.899999999999999" customHeight="1">
      <c r="A145" s="2593" t="s">
        <v>2995</v>
      </c>
      <c r="B145" s="1658">
        <v>2</v>
      </c>
      <c r="C145" s="2695" t="s">
        <v>454</v>
      </c>
      <c r="D145" s="2696">
        <v>374</v>
      </c>
      <c r="E145" s="3896">
        <v>386</v>
      </c>
      <c r="F145" s="2698">
        <f>SUM(D145-E145)</f>
        <v>-12</v>
      </c>
      <c r="G145" s="2699" t="s">
        <v>2738</v>
      </c>
      <c r="H145" s="2710">
        <v>0.62</v>
      </c>
      <c r="I145" s="4297">
        <f>SUM(D145/K142)</f>
        <v>23.375</v>
      </c>
      <c r="J145" s="4295">
        <f>SUM(D145+F145)+H145</f>
        <v>362.62</v>
      </c>
      <c r="K145" s="4301">
        <f>SUM(E145-F145)-H145</f>
        <v>397.38</v>
      </c>
      <c r="L145" s="4303">
        <f>SUM(E145/K142)</f>
        <v>24.125</v>
      </c>
      <c r="M145" s="3618">
        <v>4</v>
      </c>
      <c r="N145" s="794">
        <v>6</v>
      </c>
      <c r="O145" s="3250">
        <f>SUM(F145/K142)</f>
        <v>-0.75</v>
      </c>
      <c r="P145" s="3250">
        <f>SUM(O145/Q145)</f>
        <v>-6.25E-2</v>
      </c>
      <c r="Q145" s="1985">
        <f>SUM(M145+N145+B145)</f>
        <v>12</v>
      </c>
      <c r="R145" s="2605">
        <v>3</v>
      </c>
      <c r="S145" s="205"/>
      <c r="T145" s="1811"/>
    </row>
    <row r="146" spans="1:21" ht="19.899999999999999" customHeight="1">
      <c r="A146" s="2593" t="s">
        <v>2995</v>
      </c>
      <c r="B146" s="1658">
        <v>3</v>
      </c>
      <c r="C146" s="1794" t="s">
        <v>326</v>
      </c>
      <c r="D146" s="794">
        <v>439</v>
      </c>
      <c r="E146" s="3897">
        <v>288</v>
      </c>
      <c r="F146" s="3204">
        <f t="shared" si="5"/>
        <v>151</v>
      </c>
      <c r="G146" s="3205" t="s">
        <v>1732</v>
      </c>
      <c r="H146" s="2711">
        <v>0.75</v>
      </c>
      <c r="I146" s="4298">
        <f>SUM(D146/K142)</f>
        <v>27.4375</v>
      </c>
      <c r="J146" s="4295">
        <f t="shared" si="6"/>
        <v>590.75</v>
      </c>
      <c r="K146" s="4301">
        <f t="shared" si="7"/>
        <v>136.25</v>
      </c>
      <c r="L146" s="4304">
        <f>SUM(E146/K142)</f>
        <v>18</v>
      </c>
      <c r="M146" s="3618">
        <v>1</v>
      </c>
      <c r="N146" s="794">
        <v>2</v>
      </c>
      <c r="O146" s="3250">
        <f>SUM(F146/K142)</f>
        <v>9.4375</v>
      </c>
      <c r="P146" s="3250">
        <f t="shared" si="8"/>
        <v>1.5729166666666667</v>
      </c>
      <c r="Q146" s="1985">
        <f t="shared" si="9"/>
        <v>6</v>
      </c>
      <c r="R146" s="2605">
        <v>2</v>
      </c>
      <c r="S146" s="205"/>
      <c r="T146" s="1811" t="s">
        <v>978</v>
      </c>
    </row>
    <row r="147" spans="1:21" ht="19.7" customHeight="1">
      <c r="A147" s="4585" t="s">
        <v>3931</v>
      </c>
      <c r="B147" s="1658">
        <v>4</v>
      </c>
      <c r="C147" s="1988" t="s">
        <v>2801</v>
      </c>
      <c r="D147" s="794">
        <v>408</v>
      </c>
      <c r="E147" s="3897">
        <v>383</v>
      </c>
      <c r="F147" s="2698">
        <f t="shared" si="5"/>
        <v>25</v>
      </c>
      <c r="G147" s="2534" t="s">
        <v>1731</v>
      </c>
      <c r="H147" s="2711">
        <v>0.56000000000000005</v>
      </c>
      <c r="I147" s="4297">
        <f>SUM(D147/K142)</f>
        <v>25.5</v>
      </c>
      <c r="J147" s="4295">
        <f t="shared" si="6"/>
        <v>433.56</v>
      </c>
      <c r="K147" s="4301">
        <f t="shared" si="7"/>
        <v>357.44</v>
      </c>
      <c r="L147" s="4305">
        <f>SUM(E147/K142)</f>
        <v>23.9375</v>
      </c>
      <c r="M147" s="3618">
        <v>3</v>
      </c>
      <c r="N147" s="3619">
        <v>5</v>
      </c>
      <c r="O147" s="3250">
        <f>SUM(F147/K142)</f>
        <v>1.5625</v>
      </c>
      <c r="P147" s="3250">
        <f t="shared" si="8"/>
        <v>0.13020833333333334</v>
      </c>
      <c r="Q147" s="1985">
        <f t="shared" si="9"/>
        <v>12</v>
      </c>
      <c r="R147" s="2605">
        <v>3</v>
      </c>
      <c r="S147" s="205"/>
      <c r="T147" s="1811"/>
    </row>
    <row r="148" spans="1:21" ht="17.649999999999999" customHeight="1">
      <c r="A148" s="4585" t="s">
        <v>3931</v>
      </c>
      <c r="B148" s="1658">
        <v>5</v>
      </c>
      <c r="C148" s="1794" t="s">
        <v>2747</v>
      </c>
      <c r="D148" s="794">
        <v>278</v>
      </c>
      <c r="E148" s="4276">
        <v>303</v>
      </c>
      <c r="F148" s="2698">
        <f t="shared" si="5"/>
        <v>-25</v>
      </c>
      <c r="G148" s="940" t="s">
        <v>3936</v>
      </c>
      <c r="H148" s="2711">
        <v>0.37</v>
      </c>
      <c r="I148" s="4297">
        <f>SUM(D148/K142)</f>
        <v>17.375</v>
      </c>
      <c r="J148" s="4294">
        <f t="shared" si="6"/>
        <v>253.37</v>
      </c>
      <c r="K148" s="4300">
        <f t="shared" si="7"/>
        <v>327.63</v>
      </c>
      <c r="L148" s="4303">
        <f>SUM(E148/K142)</f>
        <v>18.9375</v>
      </c>
      <c r="M148" s="794">
        <v>5</v>
      </c>
      <c r="N148" s="794">
        <v>3</v>
      </c>
      <c r="O148" s="3250">
        <f>SUM(F148/K142)</f>
        <v>-1.5625</v>
      </c>
      <c r="P148" s="3250">
        <f t="shared" si="8"/>
        <v>-0.1201923076923077</v>
      </c>
      <c r="Q148" s="1985">
        <f t="shared" si="9"/>
        <v>13</v>
      </c>
      <c r="R148" s="2605">
        <v>5</v>
      </c>
      <c r="S148" s="205"/>
      <c r="T148" s="1811"/>
      <c r="U148" s="1230"/>
    </row>
    <row r="149" spans="1:21" ht="19.899999999999999" customHeight="1">
      <c r="A149" s="2593"/>
      <c r="B149" s="2721">
        <v>6</v>
      </c>
      <c r="C149" s="1794" t="s">
        <v>3291</v>
      </c>
      <c r="D149" s="794">
        <v>267</v>
      </c>
      <c r="E149" s="3897">
        <v>375</v>
      </c>
      <c r="F149" s="2535">
        <f t="shared" si="5"/>
        <v>-108</v>
      </c>
      <c r="G149" s="2534" t="s">
        <v>3937</v>
      </c>
      <c r="H149" s="2711">
        <v>0.18</v>
      </c>
      <c r="I149" s="4297">
        <f>SUM(D149/K142)</f>
        <v>16.6875</v>
      </c>
      <c r="J149" s="4294">
        <f t="shared" si="6"/>
        <v>159.18</v>
      </c>
      <c r="K149" s="4300">
        <f t="shared" si="7"/>
        <v>482.82</v>
      </c>
      <c r="L149" s="4303">
        <f>SUM(E149/K142)</f>
        <v>23.4375</v>
      </c>
      <c r="M149" s="3618">
        <v>6</v>
      </c>
      <c r="N149" s="794">
        <v>4</v>
      </c>
      <c r="O149" s="3250">
        <f>SUM(F149/K142)</f>
        <v>-6.75</v>
      </c>
      <c r="P149" s="3250">
        <f t="shared" si="8"/>
        <v>-0.421875</v>
      </c>
      <c r="Q149" s="1985">
        <f t="shared" si="9"/>
        <v>16</v>
      </c>
      <c r="R149" s="2605">
        <v>6</v>
      </c>
      <c r="S149" s="205"/>
      <c r="T149" s="1811"/>
      <c r="U149" s="1230"/>
    </row>
    <row r="150" spans="1:21" ht="19.899999999999999" customHeight="1">
      <c r="A150" s="2593"/>
      <c r="B150" s="2721">
        <v>7</v>
      </c>
      <c r="C150" s="1794" t="s">
        <v>980</v>
      </c>
      <c r="D150" s="794">
        <v>258</v>
      </c>
      <c r="E150" s="3897">
        <v>441</v>
      </c>
      <c r="F150" s="2535">
        <f t="shared" si="5"/>
        <v>-183</v>
      </c>
      <c r="G150" s="2534" t="s">
        <v>1737</v>
      </c>
      <c r="H150" s="2711">
        <v>0.13</v>
      </c>
      <c r="I150" s="4297">
        <f>SUM(D150/K142)</f>
        <v>16.125</v>
      </c>
      <c r="J150" s="4294">
        <f t="shared" si="6"/>
        <v>75.13</v>
      </c>
      <c r="K150" s="4300">
        <f t="shared" si="7"/>
        <v>623.87</v>
      </c>
      <c r="L150" s="4303">
        <f>SUM(E150/K142)</f>
        <v>27.5625</v>
      </c>
      <c r="M150" s="3618">
        <v>7</v>
      </c>
      <c r="N150" s="794">
        <v>7</v>
      </c>
      <c r="O150" s="3250">
        <f>SUM(F150/K142)</f>
        <v>-11.4375</v>
      </c>
      <c r="P150" s="3250">
        <f t="shared" si="8"/>
        <v>-0.5446428571428571</v>
      </c>
      <c r="Q150" s="1985">
        <f t="shared" si="9"/>
        <v>21</v>
      </c>
      <c r="R150" s="2605">
        <v>7</v>
      </c>
      <c r="S150" s="205"/>
      <c r="T150" s="1811"/>
      <c r="U150" s="1230"/>
    </row>
    <row r="151" spans="1:21" ht="19.899999999999999" customHeight="1" thickBot="1">
      <c r="A151" s="2598"/>
      <c r="B151" s="1658"/>
      <c r="C151" s="2529"/>
      <c r="D151" s="4277">
        <f>SUM(D144:D150)</f>
        <v>2461</v>
      </c>
      <c r="E151" s="4278">
        <f>SUM(E144:E150)</f>
        <v>2461</v>
      </c>
      <c r="F151" s="2536">
        <f t="shared" si="5"/>
        <v>0</v>
      </c>
      <c r="G151" s="3265"/>
      <c r="H151" s="4292"/>
      <c r="I151" s="4299">
        <f>AVERAGE(I146:I149)</f>
        <v>21.75</v>
      </c>
      <c r="J151" s="4296">
        <f t="shared" si="6"/>
        <v>2461</v>
      </c>
      <c r="K151" s="4302">
        <f t="shared" si="7"/>
        <v>2461</v>
      </c>
      <c r="L151" s="4299">
        <f>AVERAGE(L146:L149)</f>
        <v>21.078125</v>
      </c>
      <c r="M151" s="3264"/>
      <c r="N151" s="3260"/>
      <c r="O151" s="4022"/>
      <c r="P151" s="4023"/>
      <c r="Q151" s="4023"/>
      <c r="R151" s="4024"/>
      <c r="S151" s="205"/>
      <c r="T151" s="1811"/>
    </row>
    <row r="152" spans="1:21" ht="4.3499999999999996" customHeight="1" thickBot="1">
      <c r="A152" s="2598"/>
      <c r="B152" s="3192"/>
      <c r="C152" s="3596"/>
      <c r="D152" s="3597"/>
      <c r="E152" s="3597"/>
      <c r="F152" s="3598"/>
      <c r="G152" s="3597"/>
      <c r="H152" s="3599"/>
      <c r="I152" s="3600"/>
      <c r="J152" s="3601"/>
      <c r="K152" s="3601"/>
      <c r="L152" s="3602"/>
      <c r="M152" s="3200"/>
      <c r="N152" s="3200"/>
      <c r="O152" s="3201"/>
      <c r="P152" s="3200"/>
      <c r="Q152" s="4175">
        <f>SUM(M152+N152+B152)</f>
        <v>0</v>
      </c>
      <c r="R152" s="3203"/>
      <c r="S152" s="205"/>
      <c r="T152" s="1811"/>
    </row>
    <row r="153" spans="1:21" ht="19.899999999999999" customHeight="1" thickBot="1">
      <c r="A153" s="12"/>
      <c r="B153" s="3608"/>
      <c r="C153" s="2064" t="s">
        <v>978</v>
      </c>
      <c r="D153" s="2065" t="s">
        <v>978</v>
      </c>
      <c r="E153" s="2846">
        <v>73</v>
      </c>
      <c r="F153" s="2066" t="s">
        <v>978</v>
      </c>
      <c r="G153" s="2065"/>
      <c r="H153" s="2847" t="s">
        <v>978</v>
      </c>
      <c r="I153" s="3609">
        <f>SUM(J151/8)</f>
        <v>307.625</v>
      </c>
      <c r="J153" s="3610">
        <f>SUM(J151/K142)/7</f>
        <v>21.973214285714285</v>
      </c>
      <c r="K153" s="3610">
        <f>SUM(K151/K142)/7</f>
        <v>21.973214285714285</v>
      </c>
      <c r="L153" s="3611">
        <f>SUM(K151/8)</f>
        <v>307.625</v>
      </c>
      <c r="M153" s="3612"/>
      <c r="N153" s="3612"/>
      <c r="O153" s="3612"/>
      <c r="P153" s="3612"/>
      <c r="Q153" s="3612"/>
      <c r="R153" s="1213"/>
      <c r="S153" s="213"/>
      <c r="T153" s="4576"/>
      <c r="U153" s="1811"/>
    </row>
    <row r="154" spans="1:21" s="1213" customFormat="1" ht="58.15" customHeight="1" thickBot="1">
      <c r="A154" s="3945"/>
      <c r="B154" s="2848"/>
      <c r="C154" s="1216" t="s">
        <v>3757</v>
      </c>
      <c r="D154" s="1211"/>
      <c r="E154" s="1211"/>
      <c r="F154" s="1212"/>
      <c r="G154" s="1211"/>
      <c r="H154" s="2849"/>
      <c r="I154" s="1212"/>
      <c r="J154" s="1211"/>
      <c r="K154" s="1211"/>
      <c r="L154" s="1211"/>
      <c r="M154" s="1212"/>
      <c r="N154" s="1212"/>
      <c r="O154" s="1212"/>
      <c r="P154" s="4290"/>
      <c r="T154" s="4577"/>
      <c r="U154" s="4577"/>
    </row>
    <row r="155" spans="1:21" ht="29.25" thickBot="1">
      <c r="C155" s="3573" t="s">
        <v>3563</v>
      </c>
      <c r="D155" s="2842"/>
      <c r="E155" s="2843"/>
      <c r="F155" s="2843"/>
      <c r="G155" s="2844"/>
      <c r="H155" s="349">
        <v>3</v>
      </c>
      <c r="I155" s="2332"/>
      <c r="J155" s="2332"/>
      <c r="K155" s="3522">
        <v>0.16666666666666666</v>
      </c>
      <c r="L155" s="3521">
        <f>SUM(K155)</f>
        <v>0.16666666666666666</v>
      </c>
      <c r="M155" s="2332"/>
      <c r="N155" s="2219"/>
      <c r="O155" s="1434"/>
      <c r="P155" s="1279"/>
      <c r="Q155" s="1279"/>
    </row>
    <row r="156" spans="1:21" ht="29.25" thickBot="1">
      <c r="C156" s="4008" t="s">
        <v>1100</v>
      </c>
      <c r="D156" s="4009" t="s">
        <v>3281</v>
      </c>
      <c r="E156" s="4010"/>
      <c r="F156" s="3837" t="s">
        <v>1100</v>
      </c>
      <c r="G156" s="3853" t="s">
        <v>978</v>
      </c>
      <c r="H156" s="3854"/>
      <c r="I156" s="3837" t="s">
        <v>1100</v>
      </c>
      <c r="J156" s="3853" t="s">
        <v>978</v>
      </c>
      <c r="K156" s="3852"/>
      <c r="L156" s="3837" t="s">
        <v>1100</v>
      </c>
      <c r="M156" s="3830" t="s">
        <v>978</v>
      </c>
      <c r="N156" s="3855"/>
      <c r="O156" s="3837" t="s">
        <v>1100</v>
      </c>
      <c r="P156" s="3830" t="s">
        <v>978</v>
      </c>
      <c r="Q156" s="3855"/>
      <c r="R156" s="3370"/>
      <c r="S156" s="3371"/>
      <c r="T156" s="1299"/>
    </row>
    <row r="157" spans="1:21" ht="19.5" thickBot="1">
      <c r="C157" s="286">
        <v>1</v>
      </c>
      <c r="D157" s="3998" t="s">
        <v>0</v>
      </c>
      <c r="E157" s="4174" t="s">
        <v>1</v>
      </c>
      <c r="F157" s="3838">
        <v>2</v>
      </c>
      <c r="G157" s="3858" t="s">
        <v>0</v>
      </c>
      <c r="H157" s="3859" t="s">
        <v>1</v>
      </c>
      <c r="I157" s="3838">
        <v>3</v>
      </c>
      <c r="J157" s="3856" t="s">
        <v>0</v>
      </c>
      <c r="K157" s="3857" t="s">
        <v>1</v>
      </c>
      <c r="L157" s="3838">
        <v>4</v>
      </c>
      <c r="M157" s="3860" t="s">
        <v>0</v>
      </c>
      <c r="N157" s="3861" t="s">
        <v>1</v>
      </c>
      <c r="O157" s="3838">
        <v>5</v>
      </c>
      <c r="P157" s="4110" t="s">
        <v>0</v>
      </c>
      <c r="Q157" s="3861" t="s">
        <v>1</v>
      </c>
      <c r="R157" s="206"/>
      <c r="S157" s="206"/>
      <c r="T157" s="4578"/>
    </row>
    <row r="158" spans="1:21" s="795" customFormat="1">
      <c r="A158" s="3944"/>
      <c r="B158" s="2752"/>
      <c r="C158" s="3999" t="s">
        <v>326</v>
      </c>
      <c r="D158" s="225">
        <v>34</v>
      </c>
      <c r="E158" s="3219"/>
      <c r="F158" s="3835" t="s">
        <v>316</v>
      </c>
      <c r="G158" s="241">
        <v>23</v>
      </c>
      <c r="H158" s="3277"/>
      <c r="I158" s="3834" t="s">
        <v>316</v>
      </c>
      <c r="J158" s="4285">
        <v>37</v>
      </c>
      <c r="K158" s="3219"/>
      <c r="L158" s="3839" t="s">
        <v>3783</v>
      </c>
      <c r="M158" s="4285">
        <v>37</v>
      </c>
      <c r="N158" s="3219"/>
      <c r="O158" s="3839" t="s">
        <v>3291</v>
      </c>
      <c r="P158" s="2496"/>
      <c r="Q158" s="2742">
        <v>13</v>
      </c>
      <c r="R158" s="761"/>
      <c r="S158" s="208" t="s">
        <v>978</v>
      </c>
      <c r="T158" s="2175"/>
      <c r="U158" s="1202"/>
    </row>
    <row r="159" spans="1:21" s="12" customFormat="1" ht="16.5" thickBot="1">
      <c r="A159" s="3944"/>
      <c r="B159" s="208" t="s">
        <v>1253</v>
      </c>
      <c r="C159" s="3239" t="s">
        <v>454</v>
      </c>
      <c r="D159" s="1604"/>
      <c r="E159" s="3282">
        <v>24</v>
      </c>
      <c r="F159" s="3846" t="s">
        <v>980</v>
      </c>
      <c r="G159" s="862"/>
      <c r="H159" s="3282">
        <v>10</v>
      </c>
      <c r="I159" s="3846" t="s">
        <v>454</v>
      </c>
      <c r="J159" s="862"/>
      <c r="K159" s="3282">
        <v>10</v>
      </c>
      <c r="L159" s="3840" t="s">
        <v>326</v>
      </c>
      <c r="M159" s="862"/>
      <c r="N159" s="3282">
        <v>21</v>
      </c>
      <c r="O159" s="3840" t="s">
        <v>316</v>
      </c>
      <c r="P159" s="325">
        <v>18</v>
      </c>
      <c r="Q159" s="3141"/>
      <c r="R159" s="2272"/>
      <c r="S159" s="2166"/>
      <c r="T159" s="204"/>
      <c r="U159" s="204"/>
    </row>
    <row r="160" spans="1:21" s="795" customFormat="1">
      <c r="A160" s="3944"/>
      <c r="B160" s="2752"/>
      <c r="C160" s="4000" t="s">
        <v>3493</v>
      </c>
      <c r="D160" s="2567"/>
      <c r="E160" s="2749">
        <v>24</v>
      </c>
      <c r="F160" s="3848" t="s">
        <v>326</v>
      </c>
      <c r="G160" s="1999">
        <v>17</v>
      </c>
      <c r="H160" s="3228"/>
      <c r="I160" s="3847" t="s">
        <v>3493</v>
      </c>
      <c r="J160" s="2765">
        <v>24</v>
      </c>
      <c r="K160" s="2526"/>
      <c r="L160" s="3839" t="s">
        <v>3291</v>
      </c>
      <c r="M160" s="3287"/>
      <c r="N160" s="2750">
        <v>31</v>
      </c>
      <c r="O160" s="3839" t="s">
        <v>980</v>
      </c>
      <c r="P160" s="1961">
        <v>30</v>
      </c>
      <c r="Q160" s="3139"/>
      <c r="R160" s="761"/>
      <c r="S160" s="2166"/>
      <c r="T160" s="2175"/>
      <c r="U160" s="1202"/>
    </row>
    <row r="161" spans="1:21" s="12" customFormat="1" ht="16.5" thickBot="1">
      <c r="A161" s="3946"/>
      <c r="B161" s="208" t="s">
        <v>1253</v>
      </c>
      <c r="C161" s="4001" t="s">
        <v>316</v>
      </c>
      <c r="D161" s="324">
        <v>25</v>
      </c>
      <c r="E161" s="3140"/>
      <c r="F161" s="3849" t="s">
        <v>2747</v>
      </c>
      <c r="G161" s="1996"/>
      <c r="H161" s="2743">
        <v>6</v>
      </c>
      <c r="I161" s="3833" t="s">
        <v>2747</v>
      </c>
      <c r="J161" s="958"/>
      <c r="K161" s="3292">
        <v>3</v>
      </c>
      <c r="L161" s="3841" t="s">
        <v>454</v>
      </c>
      <c r="M161" s="268">
        <v>34</v>
      </c>
      <c r="N161" s="3505"/>
      <c r="O161" s="3841" t="s">
        <v>326</v>
      </c>
      <c r="P161" s="1604"/>
      <c r="Q161" s="2771">
        <v>28</v>
      </c>
      <c r="R161" s="2272"/>
      <c r="S161" s="1475"/>
      <c r="T161" s="3935"/>
      <c r="U161" s="204"/>
    </row>
    <row r="162" spans="1:21" s="795" customFormat="1">
      <c r="A162" s="3944"/>
      <c r="B162" s="2752"/>
      <c r="C162" s="3237" t="s">
        <v>980</v>
      </c>
      <c r="D162" s="225">
        <v>23</v>
      </c>
      <c r="E162" s="3219"/>
      <c r="F162" s="3835" t="s">
        <v>3291</v>
      </c>
      <c r="G162" s="4176"/>
      <c r="H162" s="2753">
        <v>16</v>
      </c>
      <c r="I162" s="3982" t="s">
        <v>3291</v>
      </c>
      <c r="J162" s="1976">
        <v>20</v>
      </c>
      <c r="K162" s="3219"/>
      <c r="L162" s="3842" t="s">
        <v>980</v>
      </c>
      <c r="M162" s="1606"/>
      <c r="N162" s="2568">
        <v>13</v>
      </c>
      <c r="O162" s="3842" t="s">
        <v>2747</v>
      </c>
      <c r="P162" s="2507" t="s">
        <v>978</v>
      </c>
      <c r="Q162" s="2749">
        <v>13</v>
      </c>
      <c r="R162" s="761"/>
      <c r="S162" s="2166"/>
      <c r="T162" s="2175"/>
      <c r="U162" s="1202"/>
    </row>
    <row r="163" spans="1:21" s="12" customFormat="1" ht="16.5" thickBot="1">
      <c r="A163" s="3944"/>
      <c r="B163" s="208" t="s">
        <v>1253</v>
      </c>
      <c r="C163" s="3239" t="s">
        <v>3291</v>
      </c>
      <c r="D163" s="1996"/>
      <c r="E163" s="3292">
        <v>21</v>
      </c>
      <c r="F163" s="3836" t="s">
        <v>3783</v>
      </c>
      <c r="G163" s="2052">
        <v>34</v>
      </c>
      <c r="H163" s="3141"/>
      <c r="I163" s="3981" t="s">
        <v>980</v>
      </c>
      <c r="J163" s="862"/>
      <c r="K163" s="3282">
        <v>6</v>
      </c>
      <c r="L163" s="3843" t="s">
        <v>2747</v>
      </c>
      <c r="M163" s="1691">
        <v>21</v>
      </c>
      <c r="N163" s="2527"/>
      <c r="O163" s="3843" t="s">
        <v>454</v>
      </c>
      <c r="P163" s="324">
        <v>27</v>
      </c>
      <c r="Q163" s="3140"/>
      <c r="R163" s="2272"/>
      <c r="S163" s="1475"/>
      <c r="T163" s="3935"/>
      <c r="U163" s="204"/>
    </row>
    <row r="164" spans="1:21" s="795" customFormat="1">
      <c r="A164" s="3944"/>
      <c r="B164" s="2752"/>
      <c r="C164" s="4025" t="s">
        <v>1779</v>
      </c>
      <c r="D164" s="4026"/>
      <c r="E164" s="4027"/>
      <c r="F164" s="4025" t="s">
        <v>1779</v>
      </c>
      <c r="G164" s="4028"/>
      <c r="H164" s="4029"/>
      <c r="I164" s="4025" t="s">
        <v>1779</v>
      </c>
      <c r="J164" s="4028"/>
      <c r="K164" s="4027"/>
      <c r="L164" s="4025" t="s">
        <v>1779</v>
      </c>
      <c r="M164" s="4028"/>
      <c r="N164" s="4031"/>
      <c r="O164" s="4025" t="s">
        <v>1779</v>
      </c>
      <c r="P164" s="4028"/>
      <c r="Q164" s="4027"/>
      <c r="R164" s="766"/>
      <c r="S164" s="2166"/>
      <c r="T164" s="2175"/>
      <c r="U164" s="1202"/>
    </row>
    <row r="165" spans="1:21" s="12" customFormat="1" ht="16.5" thickBot="1">
      <c r="A165" s="3944"/>
      <c r="B165" s="208" t="s">
        <v>1253</v>
      </c>
      <c r="C165" s="4032" t="s">
        <v>2747</v>
      </c>
      <c r="D165" s="4033"/>
      <c r="E165" s="4036"/>
      <c r="F165" s="4035" t="s">
        <v>454</v>
      </c>
      <c r="G165" s="4033"/>
      <c r="H165" s="4036"/>
      <c r="I165" s="4035" t="s">
        <v>326</v>
      </c>
      <c r="J165" s="4033"/>
      <c r="K165" s="4036"/>
      <c r="L165" s="4037" t="s">
        <v>316</v>
      </c>
      <c r="M165" s="4033"/>
      <c r="N165" s="4038"/>
      <c r="O165" s="4037" t="s">
        <v>3783</v>
      </c>
      <c r="P165" s="4033"/>
      <c r="Q165" s="4036"/>
      <c r="R165" s="3935"/>
      <c r="S165" s="1306"/>
      <c r="T165" s="3935"/>
      <c r="U165" s="204"/>
    </row>
    <row r="166" spans="1:21" ht="16.5" thickBot="1">
      <c r="C166" s="2745"/>
      <c r="D166" s="2816">
        <f>SUM(D158:D165)</f>
        <v>82</v>
      </c>
      <c r="E166" s="3210">
        <f>SUM(E158:E165)</f>
        <v>69</v>
      </c>
      <c r="F166" s="3212"/>
      <c r="G166" s="2820">
        <f>SUM(G158:G165)</f>
        <v>74</v>
      </c>
      <c r="H166" s="3213">
        <f>SUM(H158:H165)</f>
        <v>32</v>
      </c>
      <c r="I166" s="3377"/>
      <c r="J166" s="3980">
        <f>SUM(J158:J165)</f>
        <v>81</v>
      </c>
      <c r="K166" s="2755">
        <f>SUM(K158:K165)</f>
        <v>19</v>
      </c>
      <c r="L166" s="2817" t="s">
        <v>978</v>
      </c>
      <c r="M166" s="2820">
        <f>SUM(M158:M165)</f>
        <v>92</v>
      </c>
      <c r="N166" s="3928">
        <f>SUM(N158:N165)</f>
        <v>65</v>
      </c>
      <c r="O166" s="2817" t="s">
        <v>978</v>
      </c>
      <c r="P166" s="2643">
        <f>SUM(P159:P165)</f>
        <v>75</v>
      </c>
      <c r="Q166" s="3997">
        <f>SUM(Q158:Q165)</f>
        <v>54</v>
      </c>
      <c r="R166" s="4573">
        <f>SUM(D166+G166+J166+M166+P166)</f>
        <v>404</v>
      </c>
      <c r="S166" s="4574">
        <f>SUM(R166/5)</f>
        <v>80.8</v>
      </c>
      <c r="T166" s="4579">
        <f>SUM(E166+H166+K166+N166+Q166)</f>
        <v>239</v>
      </c>
      <c r="U166" s="4584">
        <f>SUM(T166/5)</f>
        <v>47.8</v>
      </c>
    </row>
    <row r="167" spans="1:21" ht="16.5" thickBot="1">
      <c r="N167" s="4007" t="s">
        <v>978</v>
      </c>
    </row>
    <row r="168" spans="1:21" ht="29.25" thickBot="1">
      <c r="C168" s="3983" t="s">
        <v>1100</v>
      </c>
      <c r="D168" s="3853" t="s">
        <v>978</v>
      </c>
      <c r="E168" s="3984"/>
      <c r="F168" s="3985" t="s">
        <v>1100</v>
      </c>
      <c r="G168" s="3853" t="s">
        <v>978</v>
      </c>
      <c r="H168" s="3986"/>
      <c r="I168" s="4049" t="s">
        <v>1100</v>
      </c>
      <c r="J168" s="4050" t="s">
        <v>978</v>
      </c>
      <c r="K168" s="4051"/>
      <c r="L168" s="3248" t="s">
        <v>1100</v>
      </c>
      <c r="M168" s="4067"/>
      <c r="N168" s="4068"/>
      <c r="O168" s="3248" t="s">
        <v>1100</v>
      </c>
      <c r="P168" s="4111" t="s">
        <v>978</v>
      </c>
      <c r="Q168" s="4068"/>
      <c r="R168" s="3370"/>
      <c r="S168" s="3371"/>
      <c r="T168" s="1299"/>
    </row>
    <row r="169" spans="1:21" ht="19.5" thickBot="1">
      <c r="C169" s="3838">
        <v>6</v>
      </c>
      <c r="D169" s="3987" t="s">
        <v>0</v>
      </c>
      <c r="E169" s="3988" t="s">
        <v>1</v>
      </c>
      <c r="F169" s="3989">
        <v>7</v>
      </c>
      <c r="G169" s="3987" t="s">
        <v>0</v>
      </c>
      <c r="H169" s="3990" t="s">
        <v>1</v>
      </c>
      <c r="I169" s="3838">
        <v>8</v>
      </c>
      <c r="J169" s="3856" t="s">
        <v>0</v>
      </c>
      <c r="K169" s="3856" t="s">
        <v>1</v>
      </c>
      <c r="L169" s="4086" t="s">
        <v>3785</v>
      </c>
      <c r="M169" s="4070" t="s">
        <v>0</v>
      </c>
      <c r="N169" s="4071" t="s">
        <v>1</v>
      </c>
      <c r="O169" s="4069" t="s">
        <v>3784</v>
      </c>
      <c r="P169" s="4112" t="s">
        <v>0</v>
      </c>
      <c r="Q169" s="4071" t="s">
        <v>1</v>
      </c>
      <c r="R169" s="206"/>
      <c r="S169" s="206"/>
      <c r="T169" s="4578"/>
    </row>
    <row r="170" spans="1:21" s="795" customFormat="1">
      <c r="A170" s="2590"/>
      <c r="B170" s="2752"/>
      <c r="C170" s="3844" t="s">
        <v>2747</v>
      </c>
      <c r="D170" s="3244"/>
      <c r="E170" s="2569">
        <v>38</v>
      </c>
      <c r="F170" s="3842" t="s">
        <v>326</v>
      </c>
      <c r="G170" s="1788">
        <v>19</v>
      </c>
      <c r="H170" s="3278"/>
      <c r="I170" s="3835" t="s">
        <v>454</v>
      </c>
      <c r="J170" s="4279">
        <v>31</v>
      </c>
      <c r="K170" s="4281"/>
      <c r="L170" s="4093" t="s">
        <v>316</v>
      </c>
      <c r="M170" s="3214"/>
      <c r="N170" s="2568">
        <v>22</v>
      </c>
      <c r="O170" s="4087" t="s">
        <v>980</v>
      </c>
      <c r="P170" s="3225"/>
      <c r="Q170" s="2749">
        <v>24</v>
      </c>
      <c r="R170" s="2175"/>
      <c r="S170" s="2166"/>
      <c r="T170" s="2175"/>
      <c r="U170" s="1202"/>
    </row>
    <row r="171" spans="1:21" s="12" customFormat="1" ht="16.5" thickBot="1">
      <c r="A171" s="2598"/>
      <c r="B171" s="208" t="s">
        <v>1253</v>
      </c>
      <c r="C171" s="3841" t="s">
        <v>316</v>
      </c>
      <c r="D171" s="2589">
        <v>40</v>
      </c>
      <c r="E171" s="2561"/>
      <c r="F171" s="3992" t="s">
        <v>316</v>
      </c>
      <c r="G171" s="958"/>
      <c r="H171" s="3292">
        <v>6</v>
      </c>
      <c r="I171" s="3846" t="s">
        <v>980</v>
      </c>
      <c r="J171" s="862"/>
      <c r="K171" s="3282">
        <v>30</v>
      </c>
      <c r="L171" s="3286" t="s">
        <v>326</v>
      </c>
      <c r="M171" s="1691">
        <v>29</v>
      </c>
      <c r="N171" s="948"/>
      <c r="O171" s="4088" t="s">
        <v>454</v>
      </c>
      <c r="P171" s="4282">
        <v>46</v>
      </c>
      <c r="Q171" s="2561"/>
      <c r="R171" s="3935"/>
      <c r="S171" s="1475"/>
      <c r="T171" s="204"/>
      <c r="U171" s="204"/>
    </row>
    <row r="172" spans="1:21" s="795" customFormat="1">
      <c r="A172" s="2590"/>
      <c r="B172" s="2752"/>
      <c r="C172" s="3991" t="s">
        <v>980</v>
      </c>
      <c r="D172" s="3218"/>
      <c r="E172" s="2742">
        <v>16</v>
      </c>
      <c r="F172" s="3993" t="s">
        <v>2747</v>
      </c>
      <c r="G172" s="241">
        <v>22</v>
      </c>
      <c r="H172" s="3277"/>
      <c r="I172" s="3834" t="s">
        <v>326</v>
      </c>
      <c r="J172" s="1976">
        <v>34</v>
      </c>
      <c r="K172" s="3219"/>
      <c r="L172" s="4093" t="s">
        <v>3291</v>
      </c>
      <c r="M172" s="1976">
        <v>23</v>
      </c>
      <c r="N172" s="3219"/>
      <c r="O172" s="3999" t="s">
        <v>3291</v>
      </c>
      <c r="P172" s="3218"/>
      <c r="Q172" s="2742">
        <v>11</v>
      </c>
      <c r="R172" s="4108"/>
      <c r="S172" s="2166"/>
      <c r="T172" s="2175"/>
      <c r="U172" s="1202"/>
    </row>
    <row r="173" spans="1:21" s="12" customFormat="1" ht="16.5" thickBot="1">
      <c r="A173" s="2598"/>
      <c r="B173" s="208" t="s">
        <v>1253</v>
      </c>
      <c r="C173" s="3992" t="s">
        <v>3493</v>
      </c>
      <c r="D173" s="2803">
        <v>27</v>
      </c>
      <c r="E173" s="3518"/>
      <c r="F173" s="3843" t="s">
        <v>3291</v>
      </c>
      <c r="G173" s="945"/>
      <c r="H173" s="3252">
        <v>10</v>
      </c>
      <c r="I173" s="4117" t="s">
        <v>3291</v>
      </c>
      <c r="J173" s="4280"/>
      <c r="K173" s="3497">
        <v>17</v>
      </c>
      <c r="L173" s="4187" t="s">
        <v>2747</v>
      </c>
      <c r="M173" s="862"/>
      <c r="N173" s="3282">
        <v>6</v>
      </c>
      <c r="O173" s="3234" t="s">
        <v>326</v>
      </c>
      <c r="P173" s="325">
        <v>31</v>
      </c>
      <c r="Q173" s="2612"/>
      <c r="R173" s="222"/>
      <c r="S173" s="1475"/>
      <c r="T173" s="3935"/>
      <c r="U173" s="204"/>
    </row>
    <row r="174" spans="1:21" s="795" customFormat="1">
      <c r="A174" s="2590"/>
      <c r="B174" s="2752"/>
      <c r="C174" s="3844" t="s">
        <v>454</v>
      </c>
      <c r="D174" s="4284">
        <v>37</v>
      </c>
      <c r="E174" s="3519"/>
      <c r="F174" s="3844" t="s">
        <v>454</v>
      </c>
      <c r="G174" s="1606"/>
      <c r="H174" s="2568">
        <v>17</v>
      </c>
      <c r="I174" s="3834" t="s">
        <v>316</v>
      </c>
      <c r="J174" s="4283">
        <v>38</v>
      </c>
      <c r="K174" s="3219"/>
      <c r="L174" s="4115" t="s">
        <v>3493</v>
      </c>
      <c r="M174" s="3214"/>
      <c r="N174" s="2568">
        <v>24</v>
      </c>
      <c r="O174" s="4087" t="s">
        <v>3493</v>
      </c>
      <c r="P174" s="3225"/>
      <c r="Q174" s="2749">
        <v>16</v>
      </c>
      <c r="R174" s="2165"/>
      <c r="S174" s="2166"/>
      <c r="T174" s="2175"/>
      <c r="U174" s="1202"/>
    </row>
    <row r="175" spans="1:21" s="12" customFormat="1" ht="16.5" thickBot="1">
      <c r="A175" s="2598"/>
      <c r="B175" s="208" t="s">
        <v>1253</v>
      </c>
      <c r="C175" s="3843" t="s">
        <v>326</v>
      </c>
      <c r="D175" s="958"/>
      <c r="E175" s="2743">
        <v>20</v>
      </c>
      <c r="F175" s="3843" t="s">
        <v>3493</v>
      </c>
      <c r="G175" s="2886">
        <v>31</v>
      </c>
      <c r="H175" s="3288"/>
      <c r="I175" s="3846" t="s">
        <v>3493</v>
      </c>
      <c r="J175" s="4280"/>
      <c r="K175" s="3497">
        <v>10</v>
      </c>
      <c r="L175" s="4114" t="s">
        <v>454</v>
      </c>
      <c r="M175" s="1691">
        <v>28</v>
      </c>
      <c r="N175" s="948"/>
      <c r="O175" s="4089" t="s">
        <v>316</v>
      </c>
      <c r="P175" s="324">
        <v>37</v>
      </c>
      <c r="Q175" s="2561"/>
      <c r="R175" s="160"/>
      <c r="S175" s="1475"/>
      <c r="T175" s="3935"/>
      <c r="U175" s="204"/>
    </row>
    <row r="176" spans="1:21" s="795" customFormat="1">
      <c r="A176" s="3944"/>
      <c r="B176" s="2752"/>
      <c r="C176" s="4025" t="s">
        <v>1779</v>
      </c>
      <c r="D176" s="4028"/>
      <c r="E176" s="4027"/>
      <c r="F176" s="4025" t="s">
        <v>1779</v>
      </c>
      <c r="G176" s="4028"/>
      <c r="H176" s="4027"/>
      <c r="I176" s="4025" t="s">
        <v>1779</v>
      </c>
      <c r="J176" s="4039"/>
      <c r="K176" s="4040"/>
      <c r="L176" s="4025" t="s">
        <v>1779</v>
      </c>
      <c r="M176" s="4028"/>
      <c r="N176" s="4027"/>
      <c r="O176" s="2949" t="s">
        <v>1779</v>
      </c>
      <c r="P176" s="4028"/>
      <c r="Q176" s="4027"/>
      <c r="R176" s="2175"/>
      <c r="S176" s="2166"/>
      <c r="T176" s="2175"/>
      <c r="U176" s="1202"/>
    </row>
    <row r="177" spans="1:21" s="12" customFormat="1" ht="16.5" thickBot="1">
      <c r="A177" s="3944"/>
      <c r="B177" s="208" t="s">
        <v>1253</v>
      </c>
      <c r="C177" s="4041" t="s">
        <v>3291</v>
      </c>
      <c r="D177" s="4033"/>
      <c r="E177" s="4034"/>
      <c r="F177" s="4041" t="s">
        <v>980</v>
      </c>
      <c r="G177" s="4033"/>
      <c r="H177" s="4036"/>
      <c r="I177" s="4032" t="s">
        <v>2747</v>
      </c>
      <c r="J177" s="4042"/>
      <c r="K177" s="4038"/>
      <c r="L177" s="4041" t="s">
        <v>980</v>
      </c>
      <c r="M177" s="4033"/>
      <c r="N177" s="4036"/>
      <c r="O177" s="2950" t="s">
        <v>2747</v>
      </c>
      <c r="P177" s="4033"/>
      <c r="Q177" s="4036"/>
      <c r="R177" s="222"/>
      <c r="S177" s="1306"/>
      <c r="T177" s="3935"/>
      <c r="U177" s="204"/>
    </row>
    <row r="178" spans="1:21" ht="16.5" thickBot="1">
      <c r="C178" s="3122"/>
      <c r="D178" s="2818">
        <f>SUM(D170:D177)</f>
        <v>104</v>
      </c>
      <c r="E178" s="2817">
        <f>SUM(E170:E177)</f>
        <v>74</v>
      </c>
      <c r="F178" s="2757"/>
      <c r="G178" s="2634">
        <f>SUM(G170:G177)</f>
        <v>72</v>
      </c>
      <c r="H178" s="2173">
        <f>SUM(H170:H177)</f>
        <v>33</v>
      </c>
      <c r="I178" s="68"/>
      <c r="J178" s="2634">
        <f>SUM(J170:J177)</f>
        <v>103</v>
      </c>
      <c r="K178" s="2173">
        <f>SUM(K170:K177)</f>
        <v>57</v>
      </c>
      <c r="L178" s="1022"/>
      <c r="M178" s="2643">
        <f>SUM(M170:M177)</f>
        <v>80</v>
      </c>
      <c r="N178" s="2755">
        <f>SUM(N170:N175)</f>
        <v>52</v>
      </c>
      <c r="O178" s="1022"/>
      <c r="P178" s="2643">
        <f>SUM(P170:P177)</f>
        <v>114</v>
      </c>
      <c r="Q178" s="3213">
        <f>SUM(Q170:Q175)</f>
        <v>51</v>
      </c>
      <c r="R178" s="4573">
        <f>SUM(D178+G178+J178+M178+P178)</f>
        <v>473</v>
      </c>
      <c r="S178" s="4574">
        <f>SUM(R178/5)</f>
        <v>94.6</v>
      </c>
      <c r="T178" s="4579">
        <f>SUM(E178+H178+K178+N178+Q178)</f>
        <v>267</v>
      </c>
      <c r="U178" s="4584">
        <f>SUM(T178/5)</f>
        <v>53.4</v>
      </c>
    </row>
    <row r="179" spans="1:21" ht="16.5" thickBot="1">
      <c r="R179" s="12"/>
    </row>
    <row r="180" spans="1:21" ht="29.25" thickBot="1">
      <c r="C180" s="4011" t="s">
        <v>1100</v>
      </c>
      <c r="D180" s="4012" t="s">
        <v>978</v>
      </c>
      <c r="E180" s="4013"/>
      <c r="F180" s="4014" t="s">
        <v>1100</v>
      </c>
      <c r="G180" s="4012" t="s">
        <v>978</v>
      </c>
      <c r="H180" s="4015"/>
      <c r="I180" s="4016" t="s">
        <v>1100</v>
      </c>
      <c r="J180" s="4012" t="s">
        <v>978</v>
      </c>
      <c r="K180" s="4015"/>
      <c r="L180" s="4054" t="s">
        <v>1100</v>
      </c>
      <c r="M180" s="4055" t="s">
        <v>978</v>
      </c>
      <c r="N180" s="4056"/>
      <c r="O180" s="4054" t="s">
        <v>1100</v>
      </c>
      <c r="P180" s="4055"/>
      <c r="Q180" s="4052"/>
      <c r="R180" s="3396"/>
      <c r="S180" s="3371"/>
      <c r="T180" s="1299"/>
    </row>
    <row r="181" spans="1:21" ht="19.5" thickBot="1">
      <c r="C181" s="4018" t="s">
        <v>3759</v>
      </c>
      <c r="D181" s="4017" t="s">
        <v>0</v>
      </c>
      <c r="E181" s="4017" t="s">
        <v>1</v>
      </c>
      <c r="F181" s="4018" t="s">
        <v>3786</v>
      </c>
      <c r="G181" s="4017" t="s">
        <v>0</v>
      </c>
      <c r="H181" s="4017" t="s">
        <v>1</v>
      </c>
      <c r="I181" s="4018" t="s">
        <v>1256</v>
      </c>
      <c r="J181" s="4019" t="s">
        <v>0</v>
      </c>
      <c r="K181" s="4020" t="s">
        <v>1</v>
      </c>
      <c r="L181" s="4057" t="s">
        <v>1257</v>
      </c>
      <c r="M181" s="4058" t="s">
        <v>0</v>
      </c>
      <c r="N181" s="4059" t="s">
        <v>1</v>
      </c>
      <c r="O181" s="4057" t="s">
        <v>1252</v>
      </c>
      <c r="P181" s="4058" t="s">
        <v>0</v>
      </c>
      <c r="Q181" s="4053" t="s">
        <v>1</v>
      </c>
      <c r="R181" s="206"/>
      <c r="S181" s="206"/>
      <c r="T181" s="2902"/>
    </row>
    <row r="182" spans="1:21" s="795" customFormat="1">
      <c r="A182" s="2590"/>
      <c r="C182" s="4118" t="s">
        <v>316</v>
      </c>
      <c r="D182" s="2267">
        <v>34</v>
      </c>
      <c r="E182" s="3139"/>
      <c r="F182" s="4119" t="s">
        <v>316</v>
      </c>
      <c r="G182" s="1961">
        <v>28</v>
      </c>
      <c r="H182" s="3139"/>
      <c r="I182" s="4183" t="s">
        <v>326</v>
      </c>
      <c r="J182" s="4306">
        <v>59</v>
      </c>
      <c r="K182" s="3139"/>
      <c r="L182" s="4177" t="s">
        <v>454</v>
      </c>
      <c r="M182" s="3218"/>
      <c r="N182" s="2742">
        <v>14</v>
      </c>
      <c r="O182" s="4183" t="s">
        <v>2747</v>
      </c>
      <c r="P182" s="225">
        <v>25</v>
      </c>
      <c r="Q182" s="3519"/>
      <c r="R182" s="2752"/>
      <c r="S182" s="2752"/>
      <c r="T182" s="2175"/>
      <c r="U182" s="1202"/>
    </row>
    <row r="183" spans="1:21" s="12" customFormat="1" ht="16.5" thickBot="1">
      <c r="A183" s="2598"/>
      <c r="B183" s="208" t="s">
        <v>1253</v>
      </c>
      <c r="C183" s="4114" t="s">
        <v>2747</v>
      </c>
      <c r="D183" s="945"/>
      <c r="E183" s="227">
        <v>20</v>
      </c>
      <c r="F183" s="4121" t="s">
        <v>3291</v>
      </c>
      <c r="G183" s="2516"/>
      <c r="H183" s="2771">
        <v>16</v>
      </c>
      <c r="I183" s="4185" t="s">
        <v>2801</v>
      </c>
      <c r="J183" s="1603"/>
      <c r="K183" s="2771">
        <v>16</v>
      </c>
      <c r="L183" s="4178" t="s">
        <v>316</v>
      </c>
      <c r="M183" s="226">
        <v>34</v>
      </c>
      <c r="N183" s="942"/>
      <c r="O183" s="4184" t="s">
        <v>326</v>
      </c>
      <c r="P183" s="1604"/>
      <c r="Q183" s="2771">
        <v>24</v>
      </c>
      <c r="R183" s="1475"/>
      <c r="S183" s="208"/>
      <c r="T183" s="204"/>
      <c r="U183" s="204"/>
    </row>
    <row r="184" spans="1:21" s="795" customFormat="1">
      <c r="A184" s="2590"/>
      <c r="B184" s="2752" t="s">
        <v>978</v>
      </c>
      <c r="C184" s="4093" t="s">
        <v>3493</v>
      </c>
      <c r="D184" s="4116">
        <v>34</v>
      </c>
      <c r="E184" s="3519"/>
      <c r="F184" s="4124" t="s">
        <v>326</v>
      </c>
      <c r="G184" s="1961">
        <v>30</v>
      </c>
      <c r="H184" s="3139"/>
      <c r="I184" s="4181" t="s">
        <v>454</v>
      </c>
      <c r="J184" s="4306">
        <v>16</v>
      </c>
      <c r="K184" s="3139"/>
      <c r="L184" s="4119" t="s">
        <v>2747</v>
      </c>
      <c r="M184" s="4120">
        <v>33</v>
      </c>
      <c r="N184" s="3519"/>
      <c r="O184" s="4183" t="s">
        <v>980</v>
      </c>
      <c r="P184" s="2496"/>
      <c r="Q184" s="2742">
        <v>12</v>
      </c>
      <c r="R184" s="965"/>
      <c r="S184" s="2752"/>
      <c r="T184" s="2175"/>
      <c r="U184" s="1202"/>
    </row>
    <row r="185" spans="1:21" s="12" customFormat="1" ht="16.5" thickBot="1">
      <c r="A185" s="2598"/>
      <c r="B185" s="208" t="s">
        <v>1253</v>
      </c>
      <c r="C185" s="4066" t="s">
        <v>980</v>
      </c>
      <c r="D185" s="945"/>
      <c r="E185" s="227">
        <v>10</v>
      </c>
      <c r="F185" s="4125" t="s">
        <v>980</v>
      </c>
      <c r="G185" s="2516"/>
      <c r="H185" s="2771">
        <v>3</v>
      </c>
      <c r="I185" s="4182" t="s">
        <v>3291</v>
      </c>
      <c r="J185" s="1603"/>
      <c r="K185" s="2771">
        <v>13</v>
      </c>
      <c r="L185" s="4122" t="s">
        <v>2801</v>
      </c>
      <c r="M185" s="1604"/>
      <c r="N185" s="2268">
        <v>10</v>
      </c>
      <c r="O185" s="4184" t="s">
        <v>316</v>
      </c>
      <c r="P185" s="226">
        <v>19</v>
      </c>
      <c r="Q185" s="3937"/>
      <c r="R185" s="3935"/>
      <c r="S185" s="208"/>
      <c r="T185" s="3935"/>
      <c r="U185" s="204"/>
    </row>
    <row r="186" spans="1:21" s="795" customFormat="1">
      <c r="A186" s="2590"/>
      <c r="B186" s="2752" t="s">
        <v>978</v>
      </c>
      <c r="C186" s="4115" t="s">
        <v>326</v>
      </c>
      <c r="D186" s="4116">
        <v>26</v>
      </c>
      <c r="E186" s="3519"/>
      <c r="F186" s="4179" t="s">
        <v>454</v>
      </c>
      <c r="G186" s="1961">
        <v>23</v>
      </c>
      <c r="H186" s="3139"/>
      <c r="I186" s="4181" t="s">
        <v>2747</v>
      </c>
      <c r="J186" s="4306">
        <v>21</v>
      </c>
      <c r="K186" s="3139"/>
      <c r="L186" s="4124" t="s">
        <v>980</v>
      </c>
      <c r="M186" s="3142"/>
      <c r="N186" s="2753">
        <v>19</v>
      </c>
      <c r="O186" s="4183" t="s">
        <v>2801</v>
      </c>
      <c r="P186" s="1961">
        <v>38</v>
      </c>
      <c r="Q186" s="3139"/>
      <c r="R186" s="2165"/>
      <c r="S186" s="2752"/>
      <c r="T186" s="2175"/>
      <c r="U186" s="1202"/>
    </row>
    <row r="187" spans="1:21" s="12" customFormat="1" ht="16.5" thickBot="1">
      <c r="A187" s="2598"/>
      <c r="B187" s="208" t="s">
        <v>1253</v>
      </c>
      <c r="C187" s="4114" t="s">
        <v>454</v>
      </c>
      <c r="D187" s="862"/>
      <c r="E187" s="2268">
        <v>13</v>
      </c>
      <c r="F187" s="4180" t="s">
        <v>2747</v>
      </c>
      <c r="G187" s="2516"/>
      <c r="H187" s="2771">
        <v>16</v>
      </c>
      <c r="I187" s="4186" t="s">
        <v>980</v>
      </c>
      <c r="J187" s="1603"/>
      <c r="K187" s="2771">
        <v>7</v>
      </c>
      <c r="L187" s="4123" t="s">
        <v>3291</v>
      </c>
      <c r="M187" s="325">
        <v>27</v>
      </c>
      <c r="N187" s="2612"/>
      <c r="O187" s="4182" t="s">
        <v>3291</v>
      </c>
      <c r="P187" s="2516"/>
      <c r="Q187" s="3541">
        <v>15</v>
      </c>
      <c r="R187" s="160"/>
      <c r="S187" s="208"/>
      <c r="T187" s="3935"/>
      <c r="U187" s="204"/>
    </row>
    <row r="188" spans="1:21" s="795" customFormat="1">
      <c r="A188" s="3944"/>
      <c r="B188" s="2752" t="s">
        <v>978</v>
      </c>
      <c r="C188" s="4025" t="s">
        <v>1779</v>
      </c>
      <c r="D188" s="4047"/>
      <c r="E188" s="4061"/>
      <c r="F188" s="4025" t="s">
        <v>1779</v>
      </c>
      <c r="G188" s="4047"/>
      <c r="H188" s="4040"/>
      <c r="I188" s="4113" t="s">
        <v>1779</v>
      </c>
      <c r="J188" s="4307"/>
      <c r="K188" s="4061"/>
      <c r="L188" s="4025" t="s">
        <v>1779</v>
      </c>
      <c r="M188" s="4047"/>
      <c r="N188" s="4061"/>
      <c r="O188" s="4063" t="s">
        <v>1779</v>
      </c>
      <c r="P188" s="4047"/>
      <c r="Q188" s="4061"/>
      <c r="R188" s="766"/>
      <c r="S188" s="4105"/>
      <c r="T188" s="2175"/>
      <c r="U188" s="1202"/>
    </row>
    <row r="189" spans="1:21" s="12" customFormat="1" ht="16.5" thickBot="1">
      <c r="A189" s="3944"/>
      <c r="B189" s="208" t="s">
        <v>1253</v>
      </c>
      <c r="C189" s="4041" t="s">
        <v>3291</v>
      </c>
      <c r="D189" s="4046"/>
      <c r="E189" s="4036"/>
      <c r="F189" s="4065" t="s">
        <v>2801</v>
      </c>
      <c r="G189" s="4046"/>
      <c r="H189" s="4038"/>
      <c r="I189" s="4035" t="s">
        <v>316</v>
      </c>
      <c r="J189" s="4308"/>
      <c r="K189" s="4036"/>
      <c r="L189" s="4062" t="s">
        <v>326</v>
      </c>
      <c r="M189" s="4046"/>
      <c r="N189" s="4036"/>
      <c r="O189" s="4064" t="s">
        <v>454</v>
      </c>
      <c r="P189" s="4046"/>
      <c r="Q189" s="4036"/>
      <c r="R189" s="3935"/>
      <c r="S189" s="1475"/>
      <c r="T189" s="3935"/>
      <c r="U189" s="204"/>
    </row>
    <row r="190" spans="1:21" ht="16.5" thickBot="1">
      <c r="C190" s="2757"/>
      <c r="D190" s="2634">
        <f>SUM(D182:D189)</f>
        <v>94</v>
      </c>
      <c r="E190" s="2387">
        <f>SUM(E183:E189)</f>
        <v>43</v>
      </c>
      <c r="F190" s="2821"/>
      <c r="G190" s="2816">
        <f>SUM(G182:G189)</f>
        <v>81</v>
      </c>
      <c r="H190" s="3934">
        <f>SUM(H183:H189)</f>
        <v>35</v>
      </c>
      <c r="I190" s="2817"/>
      <c r="J190" s="2634">
        <f>SUM(J182:J188)</f>
        <v>96</v>
      </c>
      <c r="K190" s="2387">
        <f>SUM(K183:K189)</f>
        <v>36</v>
      </c>
      <c r="L190" s="2757"/>
      <c r="M190" s="2634">
        <f>SUM(M183:M189)</f>
        <v>94</v>
      </c>
      <c r="N190" s="2387">
        <f>SUM(N183:N189)</f>
        <v>29</v>
      </c>
      <c r="O190" s="2757"/>
      <c r="P190" s="2634">
        <f>SUM(P182:P189)</f>
        <v>82</v>
      </c>
      <c r="Q190" s="2881">
        <f>SUM(Q182:Q189)</f>
        <v>51</v>
      </c>
      <c r="R190" s="4573">
        <f>SUM(D190+G190+J190+M190+P190)</f>
        <v>447</v>
      </c>
      <c r="S190" s="4574">
        <f>SUM(R190/5)</f>
        <v>89.4</v>
      </c>
      <c r="T190" s="4579">
        <f>SUM(E190+H190+K190+N190+Q190)</f>
        <v>194</v>
      </c>
      <c r="U190" s="4584">
        <f>SUM(T190/5)</f>
        <v>38.799999999999997</v>
      </c>
    </row>
    <row r="191" spans="1:21" ht="16.5" thickBot="1"/>
    <row r="192" spans="1:21" ht="32.25" thickBot="1">
      <c r="C192" s="4072" t="s">
        <v>1100</v>
      </c>
      <c r="D192" s="4073" t="s">
        <v>978</v>
      </c>
      <c r="E192" s="4074"/>
      <c r="F192" s="4075" t="s">
        <v>1100</v>
      </c>
      <c r="G192" s="4073" t="s">
        <v>978</v>
      </c>
      <c r="H192" s="4074"/>
      <c r="I192" s="4076" t="s">
        <v>1100</v>
      </c>
      <c r="J192" s="4077" t="s">
        <v>978</v>
      </c>
      <c r="K192" s="4078" t="s">
        <v>978</v>
      </c>
      <c r="L192" s="4076" t="s">
        <v>1100</v>
      </c>
      <c r="M192" s="4077" t="s">
        <v>978</v>
      </c>
      <c r="N192" s="4079"/>
      <c r="O192" s="2835" t="s">
        <v>1730</v>
      </c>
      <c r="P192" s="2836"/>
      <c r="Q192" s="2837"/>
      <c r="R192" s="11"/>
      <c r="T192" s="1299"/>
    </row>
    <row r="193" spans="2:21" ht="19.5" thickBot="1">
      <c r="C193" s="4080">
        <v>16</v>
      </c>
      <c r="D193" s="4081" t="s">
        <v>0</v>
      </c>
      <c r="E193" s="4081" t="s">
        <v>1</v>
      </c>
      <c r="F193" s="4090">
        <v>17</v>
      </c>
      <c r="G193" s="4091" t="s">
        <v>0</v>
      </c>
      <c r="H193" s="4092" t="s">
        <v>1</v>
      </c>
      <c r="I193" s="4080">
        <v>18</v>
      </c>
      <c r="J193" s="4082" t="s">
        <v>0</v>
      </c>
      <c r="K193" s="4083" t="s">
        <v>1</v>
      </c>
      <c r="L193" s="904">
        <v>19</v>
      </c>
      <c r="M193" s="4084" t="s">
        <v>0</v>
      </c>
      <c r="N193" s="4085" t="s">
        <v>1</v>
      </c>
      <c r="O193" s="2051" t="s">
        <v>978</v>
      </c>
      <c r="P193" s="1085" t="s">
        <v>0</v>
      </c>
      <c r="Q193" s="1085" t="s">
        <v>1</v>
      </c>
      <c r="R193" s="11"/>
      <c r="T193" s="4578"/>
    </row>
    <row r="194" spans="2:21" s="12" customFormat="1" ht="19.5" thickBot="1">
      <c r="C194" s="4093" t="s">
        <v>316</v>
      </c>
      <c r="D194" s="225">
        <v>30</v>
      </c>
      <c r="E194" s="3277"/>
      <c r="F194" s="4096" t="s">
        <v>2747</v>
      </c>
      <c r="G194" s="1976">
        <v>13</v>
      </c>
      <c r="H194" s="3219"/>
      <c r="I194" s="2247" t="s">
        <v>2747</v>
      </c>
      <c r="J194" s="3287"/>
      <c r="K194" s="2750">
        <v>9</v>
      </c>
      <c r="L194" s="4093" t="s">
        <v>326</v>
      </c>
      <c r="M194" s="241">
        <v>20</v>
      </c>
      <c r="N194" s="3519"/>
      <c r="O194" s="3961" t="s">
        <v>2747</v>
      </c>
      <c r="P194" s="3963"/>
      <c r="Q194" s="3564">
        <v>21</v>
      </c>
      <c r="T194" s="204"/>
      <c r="U194" s="204"/>
    </row>
    <row r="195" spans="2:21" s="795" customFormat="1" ht="19.5" thickBot="1">
      <c r="B195" s="208" t="s">
        <v>1253</v>
      </c>
      <c r="C195" s="3240" t="s">
        <v>454</v>
      </c>
      <c r="D195" s="1604"/>
      <c r="E195" s="3282">
        <v>17</v>
      </c>
      <c r="F195" s="4066" t="s">
        <v>3291</v>
      </c>
      <c r="G195" s="862" t="s">
        <v>978</v>
      </c>
      <c r="H195" s="3282">
        <v>13</v>
      </c>
      <c r="I195" s="4310" t="s">
        <v>454</v>
      </c>
      <c r="J195" s="268">
        <v>10</v>
      </c>
      <c r="K195" s="3505"/>
      <c r="L195" s="3240" t="s">
        <v>2747</v>
      </c>
      <c r="M195" s="945"/>
      <c r="N195" s="2771">
        <v>12</v>
      </c>
      <c r="O195" s="3962" t="s">
        <v>3263</v>
      </c>
      <c r="P195" s="3318">
        <v>24</v>
      </c>
      <c r="Q195" s="3964"/>
      <c r="T195" s="1202"/>
      <c r="U195" s="1202"/>
    </row>
    <row r="196" spans="2:21" s="795" customFormat="1">
      <c r="B196" s="2752" t="s">
        <v>978</v>
      </c>
      <c r="C196" s="4093" t="s">
        <v>2801</v>
      </c>
      <c r="D196" s="2496"/>
      <c r="E196" s="2750">
        <v>20</v>
      </c>
      <c r="F196" s="4097" t="s">
        <v>980</v>
      </c>
      <c r="G196" s="3287"/>
      <c r="H196" s="2750">
        <v>24</v>
      </c>
      <c r="I196" s="4309" t="s">
        <v>980</v>
      </c>
      <c r="J196" s="3287"/>
      <c r="K196" s="2750">
        <v>24</v>
      </c>
      <c r="L196" s="4093" t="s">
        <v>3291</v>
      </c>
      <c r="M196" s="919"/>
      <c r="N196" s="2742">
        <v>14</v>
      </c>
      <c r="O196" s="761"/>
      <c r="P196" s="2752"/>
      <c r="Q196" s="2166"/>
      <c r="T196" s="1202"/>
      <c r="U196" s="1202"/>
    </row>
    <row r="197" spans="2:21" s="12" customFormat="1" ht="16.5" thickBot="1">
      <c r="B197" s="208" t="s">
        <v>1253</v>
      </c>
      <c r="C197" s="3286" t="s">
        <v>326</v>
      </c>
      <c r="D197" s="325">
        <v>34</v>
      </c>
      <c r="E197" s="3505"/>
      <c r="F197" s="4066" t="s">
        <v>2801</v>
      </c>
      <c r="G197" s="268">
        <v>36</v>
      </c>
      <c r="H197" s="3505"/>
      <c r="I197" s="3234" t="s">
        <v>316</v>
      </c>
      <c r="J197" s="268">
        <v>37</v>
      </c>
      <c r="K197" s="3505"/>
      <c r="L197" s="3240" t="s">
        <v>454</v>
      </c>
      <c r="M197" s="3512">
        <v>27</v>
      </c>
      <c r="N197" s="3937"/>
      <c r="O197" s="2272"/>
      <c r="P197" s="208"/>
      <c r="Q197" s="1475"/>
      <c r="T197" s="204"/>
      <c r="U197" s="204"/>
    </row>
    <row r="198" spans="2:21" s="795" customFormat="1">
      <c r="B198" s="2752" t="s">
        <v>978</v>
      </c>
      <c r="C198" s="4094" t="s">
        <v>2747</v>
      </c>
      <c r="D198" s="225">
        <v>20</v>
      </c>
      <c r="E198" s="3277"/>
      <c r="F198" s="4096" t="s">
        <v>316</v>
      </c>
      <c r="G198" s="3287"/>
      <c r="H198" s="2750">
        <v>9</v>
      </c>
      <c r="I198" s="3231" t="s">
        <v>3291</v>
      </c>
      <c r="J198" s="3287"/>
      <c r="K198" s="2750">
        <v>7</v>
      </c>
      <c r="L198" s="4030" t="s">
        <v>1779</v>
      </c>
      <c r="M198" s="4586"/>
      <c r="N198" s="4027"/>
      <c r="O198" s="4109"/>
      <c r="P198" s="2752"/>
      <c r="Q198" s="2166"/>
      <c r="T198" s="1202"/>
      <c r="U198" s="1202"/>
    </row>
    <row r="199" spans="2:21" s="12" customFormat="1" ht="16.5" thickBot="1">
      <c r="B199" s="208" t="s">
        <v>1253</v>
      </c>
      <c r="C199" s="4066" t="s">
        <v>980</v>
      </c>
      <c r="D199" s="1604"/>
      <c r="E199" s="3282">
        <v>7</v>
      </c>
      <c r="F199" s="4066" t="s">
        <v>326</v>
      </c>
      <c r="G199" s="268">
        <v>13</v>
      </c>
      <c r="H199" s="3505"/>
      <c r="I199" s="3234" t="s">
        <v>2801</v>
      </c>
      <c r="J199" s="268">
        <v>27</v>
      </c>
      <c r="K199" s="3505"/>
      <c r="L199" s="4104" t="s">
        <v>980</v>
      </c>
      <c r="M199" s="4587"/>
      <c r="N199" s="4588"/>
      <c r="O199" s="3935"/>
      <c r="P199" s="208"/>
      <c r="Q199" s="1475"/>
      <c r="T199" s="204"/>
      <c r="U199" s="204"/>
    </row>
    <row r="200" spans="2:21" s="795" customFormat="1">
      <c r="B200" s="2752" t="s">
        <v>978</v>
      </c>
      <c r="C200" s="4101" t="s">
        <v>1779</v>
      </c>
      <c r="D200" s="4044"/>
      <c r="E200" s="4031"/>
      <c r="F200" s="4060" t="s">
        <v>1779</v>
      </c>
      <c r="G200" s="4043"/>
      <c r="H200" s="4031"/>
      <c r="I200" s="4060" t="s">
        <v>1779</v>
      </c>
      <c r="J200" s="4102"/>
      <c r="K200" s="4031"/>
      <c r="L200" s="2960" t="s">
        <v>2801</v>
      </c>
      <c r="M200" s="4098"/>
      <c r="N200" s="4099"/>
      <c r="O200" s="766"/>
      <c r="P200" s="2752"/>
      <c r="Q200" s="2166"/>
      <c r="T200" s="1202"/>
      <c r="U200" s="1202"/>
    </row>
    <row r="201" spans="2:21" s="12" customFormat="1" ht="16.5" thickBot="1">
      <c r="B201" s="208" t="s">
        <v>1253</v>
      </c>
      <c r="C201" s="4037" t="s">
        <v>3291</v>
      </c>
      <c r="D201" s="4046"/>
      <c r="E201" s="4038"/>
      <c r="F201" s="2950" t="s">
        <v>454</v>
      </c>
      <c r="G201" s="4045"/>
      <c r="H201" s="4038"/>
      <c r="I201" s="2950" t="s">
        <v>326</v>
      </c>
      <c r="J201" s="4095"/>
      <c r="K201" s="4103"/>
      <c r="L201" s="4041" t="s">
        <v>316</v>
      </c>
      <c r="M201" s="4100"/>
      <c r="N201" s="4048"/>
      <c r="O201" s="222"/>
      <c r="P201" s="208"/>
      <c r="Q201" s="1475"/>
      <c r="T201" s="204"/>
      <c r="U201" s="204"/>
    </row>
    <row r="202" spans="2:21" ht="16.5" thickBot="1">
      <c r="C202" s="3406"/>
      <c r="D202" s="2818">
        <f>SUM(D194:D201)</f>
        <v>84</v>
      </c>
      <c r="E202" s="2819">
        <f>SUM(E194:E201)</f>
        <v>44</v>
      </c>
      <c r="F202" s="2113"/>
      <c r="G202" s="2820">
        <f>SUM(G194:G201)</f>
        <v>62</v>
      </c>
      <c r="H202" s="2755">
        <f>SUM(H194:H201)</f>
        <v>46</v>
      </c>
      <c r="I202" s="2817" t="s">
        <v>978</v>
      </c>
      <c r="J202" s="2820">
        <f>SUM(J194:J201)</f>
        <v>74</v>
      </c>
      <c r="K202" s="3213">
        <f>SUM(K194:K201)</f>
        <v>40</v>
      </c>
      <c r="L202" s="2757"/>
      <c r="M202" s="2634">
        <f>SUM(M194:M201)</f>
        <v>47</v>
      </c>
      <c r="N202" s="2387">
        <f>SUM(N194:N201)</f>
        <v>26</v>
      </c>
      <c r="R202" s="4573">
        <f>SUM(A202+D202+G202+J202+M202)</f>
        <v>267</v>
      </c>
      <c r="S202" s="4574">
        <f>SUM(R202/5)</f>
        <v>53.4</v>
      </c>
      <c r="T202" s="4580">
        <f>SUM(B202+E202+H202+K202+N202)</f>
        <v>156</v>
      </c>
      <c r="U202" s="4584">
        <f>SUM(T202/5)</f>
        <v>31.2</v>
      </c>
    </row>
    <row r="203" spans="2:21">
      <c r="O203" s="4106"/>
      <c r="P203" s="4107"/>
    </row>
    <row r="204" spans="2:21" ht="16.5" thickBot="1">
      <c r="C204" t="s">
        <v>3934</v>
      </c>
      <c r="G204" t="s">
        <v>3933</v>
      </c>
    </row>
    <row r="205" spans="2:21" ht="32.25" thickBot="1">
      <c r="C205" s="2833" t="s">
        <v>1729</v>
      </c>
      <c r="D205" s="2834"/>
      <c r="E205" s="2837"/>
      <c r="G205" s="2839" t="s">
        <v>3760</v>
      </c>
      <c r="H205" s="2822"/>
      <c r="I205" s="2823"/>
      <c r="J205" s="2824"/>
      <c r="M205" s="10"/>
      <c r="N205" s="11"/>
    </row>
    <row r="206" spans="2:21" ht="19.5" thickBot="1">
      <c r="C206" s="4288" t="s">
        <v>978</v>
      </c>
      <c r="D206" s="1085" t="s">
        <v>3014</v>
      </c>
      <c r="E206" s="1085" t="s">
        <v>1</v>
      </c>
      <c r="G206" s="4289"/>
      <c r="H206" s="2615" t="s">
        <v>0</v>
      </c>
      <c r="I206" s="2614" t="s">
        <v>1</v>
      </c>
      <c r="J206" s="951" t="s">
        <v>2429</v>
      </c>
      <c r="L206" s="3319"/>
      <c r="M206" s="10"/>
      <c r="N206" s="11"/>
    </row>
    <row r="207" spans="2:21" ht="19.5" thickBot="1">
      <c r="B207" s="2752"/>
      <c r="C207" s="3995" t="s">
        <v>3263</v>
      </c>
      <c r="D207" s="1984"/>
      <c r="E207" s="3564">
        <v>23</v>
      </c>
      <c r="G207" s="3639" t="s">
        <v>3938</v>
      </c>
      <c r="H207" s="1713"/>
      <c r="I207" s="3572">
        <v>17</v>
      </c>
      <c r="J207" s="3976"/>
      <c r="L207" s="1754"/>
      <c r="M207" s="10"/>
      <c r="N207" s="11"/>
    </row>
    <row r="208" spans="2:21" ht="19.5" thickBot="1">
      <c r="B208" s="71" t="s">
        <v>978</v>
      </c>
      <c r="C208" s="285" t="s">
        <v>316</v>
      </c>
      <c r="D208" s="2883">
        <v>29</v>
      </c>
      <c r="E208" s="3290"/>
      <c r="G208" s="3640" t="s">
        <v>316</v>
      </c>
      <c r="H208" s="3994">
        <v>24</v>
      </c>
      <c r="I208" s="3567"/>
      <c r="J208" s="3663"/>
      <c r="L208" s="209"/>
      <c r="M208" s="10"/>
      <c r="N208" s="11"/>
    </row>
    <row r="209" spans="1:20" ht="16.5" thickBot="1">
      <c r="B209" s="2752"/>
      <c r="C209" s="3997" t="s">
        <v>454</v>
      </c>
      <c r="D209" s="225">
        <v>37</v>
      </c>
      <c r="E209" s="4589"/>
      <c r="F209" s="3953"/>
      <c r="G209" s="70"/>
      <c r="M209" s="10"/>
      <c r="N209" s="11"/>
    </row>
    <row r="210" spans="1:20" ht="16.5" thickBot="1">
      <c r="B210" s="208"/>
      <c r="C210" s="2048" t="s">
        <v>326</v>
      </c>
      <c r="D210" s="1604"/>
      <c r="E210" s="3977">
        <v>11</v>
      </c>
      <c r="F210" s="160"/>
      <c r="M210" s="10"/>
      <c r="N210" s="11"/>
      <c r="O210" t="s">
        <v>978</v>
      </c>
    </row>
    <row r="211" spans="1:20">
      <c r="C211" s="70"/>
      <c r="D211" s="1955"/>
      <c r="E211" s="2752"/>
      <c r="F211" s="3996"/>
      <c r="G211" s="70"/>
      <c r="H211" s="1955"/>
      <c r="I211" s="1955"/>
      <c r="P211" s="10"/>
      <c r="Q211" s="11"/>
    </row>
    <row r="212" spans="1:20" ht="16.5" thickBot="1">
      <c r="C212" s="70"/>
      <c r="D212" s="1955"/>
      <c r="E212" s="2752"/>
      <c r="G212" s="70"/>
      <c r="H212" s="1955"/>
      <c r="I212" s="2752"/>
      <c r="P212" s="10"/>
      <c r="Q212" s="11"/>
    </row>
    <row r="213" spans="1:20" s="795" customFormat="1" ht="29.25" thickBot="1">
      <c r="A213" s="3944"/>
      <c r="B213" s="2217" t="s">
        <v>1734</v>
      </c>
      <c r="C213" s="1279"/>
      <c r="D213" s="3558"/>
      <c r="E213" s="3559" t="s">
        <v>3569</v>
      </c>
      <c r="F213" s="2808"/>
      <c r="G213" s="2809"/>
      <c r="H213" s="2810"/>
      <c r="I213" s="2811" t="s">
        <v>1702</v>
      </c>
      <c r="J213" s="2812" t="s">
        <v>978</v>
      </c>
      <c r="K213" s="801">
        <v>16</v>
      </c>
      <c r="L213" s="2813" t="s">
        <v>1702</v>
      </c>
      <c r="M213" s="2814"/>
      <c r="N213" s="2815" t="s">
        <v>1705</v>
      </c>
      <c r="O213" s="3560" t="s">
        <v>978</v>
      </c>
      <c r="P213" s="3561"/>
      <c r="Q213" s="3562" t="s">
        <v>978</v>
      </c>
      <c r="R213" s="3563" t="s">
        <v>1228</v>
      </c>
      <c r="S213" s="805"/>
      <c r="T213" s="806"/>
    </row>
    <row r="214" spans="1:20" s="829" customFormat="1" ht="34.15" customHeight="1" thickBot="1">
      <c r="A214" s="3944"/>
      <c r="B214" s="2218"/>
      <c r="C214" s="3587" t="s">
        <v>3558</v>
      </c>
      <c r="D214" s="2700" t="s">
        <v>3</v>
      </c>
      <c r="E214" s="2700" t="s">
        <v>4</v>
      </c>
      <c r="F214" s="2700" t="s">
        <v>2</v>
      </c>
      <c r="G214" s="2701" t="s">
        <v>1229</v>
      </c>
      <c r="H214" s="2702" t="s">
        <v>1220</v>
      </c>
      <c r="I214" s="3588" t="s">
        <v>3527</v>
      </c>
      <c r="J214" s="3589" t="s">
        <v>3</v>
      </c>
      <c r="K214" s="3590" t="s">
        <v>4</v>
      </c>
      <c r="L214" s="3591" t="s">
        <v>3528</v>
      </c>
      <c r="M214" s="3592" t="s">
        <v>3</v>
      </c>
      <c r="N214" s="3590" t="s">
        <v>4</v>
      </c>
      <c r="O214" s="3593" t="s">
        <v>1238</v>
      </c>
      <c r="P214" s="3594" t="s">
        <v>2718</v>
      </c>
      <c r="Q214" s="3592" t="s">
        <v>1702</v>
      </c>
      <c r="R214" s="3595" t="s">
        <v>1703</v>
      </c>
      <c r="S214" s="832"/>
      <c r="T214" s="4575"/>
    </row>
    <row r="215" spans="1:20" ht="19.899999999999999" customHeight="1">
      <c r="A215" s="3950" t="s">
        <v>0</v>
      </c>
      <c r="B215" s="1658">
        <v>1</v>
      </c>
      <c r="C215" s="2695" t="s">
        <v>454</v>
      </c>
      <c r="D215" s="2696">
        <v>415</v>
      </c>
      <c r="E215" s="3896">
        <v>371</v>
      </c>
      <c r="F215" s="2698">
        <f>SUM(D215-E215)</f>
        <v>44</v>
      </c>
      <c r="G215" s="2699" t="s">
        <v>1731</v>
      </c>
      <c r="H215" s="2710">
        <v>0.56000000000000005</v>
      </c>
      <c r="I215" s="2608">
        <f>SUM(D215/K213)</f>
        <v>25.9375</v>
      </c>
      <c r="J215" s="3208">
        <f t="shared" ref="J215:J223" si="10">SUM(D215+F215)+H215</f>
        <v>459.56</v>
      </c>
      <c r="K215" s="3208">
        <f t="shared" ref="K215:K223" si="11">SUM(E215-F215)-H215</f>
        <v>326.44</v>
      </c>
      <c r="L215" s="2609">
        <f>SUM(E215/K213)</f>
        <v>23.1875</v>
      </c>
      <c r="M215" s="3618">
        <v>4</v>
      </c>
      <c r="N215" s="794">
        <v>4</v>
      </c>
      <c r="O215" s="3250">
        <f>SUM(F215/K213)</f>
        <v>2.75</v>
      </c>
      <c r="P215" s="3250">
        <f t="shared" ref="P215:P222" si="12">SUM(O215/Q215)</f>
        <v>0.30555555555555558</v>
      </c>
      <c r="Q215" s="1985">
        <f>SUM(M215+N215+B215)</f>
        <v>9</v>
      </c>
      <c r="R215" s="2605">
        <v>3</v>
      </c>
      <c r="S215" s="205"/>
      <c r="T215" s="1811"/>
    </row>
    <row r="216" spans="1:20" ht="19.899999999999999" customHeight="1">
      <c r="A216" s="3943" t="s">
        <v>2995</v>
      </c>
      <c r="B216" s="4002">
        <v>2</v>
      </c>
      <c r="C216" s="4003" t="s">
        <v>325</v>
      </c>
      <c r="D216" s="2696">
        <v>452</v>
      </c>
      <c r="E216" s="3896">
        <v>312</v>
      </c>
      <c r="F216" s="2698">
        <f>SUM(D216-E216)</f>
        <v>140</v>
      </c>
      <c r="G216" s="2699" t="s">
        <v>1733</v>
      </c>
      <c r="H216" s="2710">
        <v>0.81</v>
      </c>
      <c r="I216" s="3188">
        <f>SUM(D216/K213)</f>
        <v>28.25</v>
      </c>
      <c r="J216" s="3583">
        <f t="shared" si="10"/>
        <v>592.80999999999995</v>
      </c>
      <c r="K216" s="3583">
        <f t="shared" si="11"/>
        <v>171.19</v>
      </c>
      <c r="L216" s="3189">
        <f>SUM(E216/K213)</f>
        <v>19.5</v>
      </c>
      <c r="M216" s="3617">
        <v>2</v>
      </c>
      <c r="N216" s="2696">
        <v>1</v>
      </c>
      <c r="O216" s="3584">
        <f>SUM(F216/K213)</f>
        <v>8.75</v>
      </c>
      <c r="P216" s="3584">
        <f t="shared" si="12"/>
        <v>1.75</v>
      </c>
      <c r="Q216" s="3585">
        <f t="shared" ref="Q216:Q222" si="13">SUM(M216+N216+B216)</f>
        <v>5</v>
      </c>
      <c r="R216" s="3586">
        <v>1</v>
      </c>
      <c r="S216" s="205"/>
      <c r="T216" s="1811"/>
    </row>
    <row r="217" spans="1:20" ht="19.899999999999999" customHeight="1">
      <c r="A217" s="3943" t="s">
        <v>2995</v>
      </c>
      <c r="B217" s="1658">
        <v>3</v>
      </c>
      <c r="C217" s="1794" t="s">
        <v>326</v>
      </c>
      <c r="D217" s="794">
        <v>466</v>
      </c>
      <c r="E217" s="3897">
        <v>332</v>
      </c>
      <c r="F217" s="3204">
        <f t="shared" ref="F217:F223" si="14">SUM(D217-E217)</f>
        <v>134</v>
      </c>
      <c r="G217" s="3205" t="s">
        <v>1733</v>
      </c>
      <c r="H217" s="2711">
        <v>0.81</v>
      </c>
      <c r="I217" s="3207">
        <f>SUM(D217/K213)</f>
        <v>29.125</v>
      </c>
      <c r="J217" s="3208">
        <f t="shared" si="10"/>
        <v>600.80999999999995</v>
      </c>
      <c r="K217" s="3208">
        <f t="shared" si="11"/>
        <v>197.19</v>
      </c>
      <c r="L217" s="3209">
        <f>SUM(E217/K213)</f>
        <v>20.75</v>
      </c>
      <c r="M217" s="3618">
        <v>1</v>
      </c>
      <c r="N217" s="794">
        <v>2</v>
      </c>
      <c r="O217" s="3250">
        <f>SUM(F217/K213)</f>
        <v>8.375</v>
      </c>
      <c r="P217" s="3250">
        <f t="shared" si="12"/>
        <v>1.3958333333333333</v>
      </c>
      <c r="Q217" s="1985">
        <f t="shared" si="13"/>
        <v>6</v>
      </c>
      <c r="R217" s="2605">
        <v>2</v>
      </c>
      <c r="S217" s="205"/>
      <c r="T217" s="1811" t="s">
        <v>978</v>
      </c>
    </row>
    <row r="218" spans="1:20" ht="19.899999999999999" customHeight="1">
      <c r="A218" s="3943" t="s">
        <v>2995</v>
      </c>
      <c r="B218" s="1658">
        <v>4</v>
      </c>
      <c r="C218" s="1794" t="s">
        <v>316</v>
      </c>
      <c r="D218" s="794">
        <v>353</v>
      </c>
      <c r="E218" s="3897">
        <v>351</v>
      </c>
      <c r="F218" s="2535">
        <f>SUM(D218-E218)</f>
        <v>2</v>
      </c>
      <c r="G218" s="2534" t="s">
        <v>1731</v>
      </c>
      <c r="H218" s="2711">
        <v>0.56000000000000005</v>
      </c>
      <c r="I218" s="3188">
        <f>SUM(D218/K213)</f>
        <v>22.0625</v>
      </c>
      <c r="J218" s="840">
        <f t="shared" si="10"/>
        <v>355.56</v>
      </c>
      <c r="K218" s="840">
        <f t="shared" si="11"/>
        <v>348.44</v>
      </c>
      <c r="L218" s="2609">
        <f>SUM(E218/K213)</f>
        <v>21.9375</v>
      </c>
      <c r="M218" s="3618">
        <v>5</v>
      </c>
      <c r="N218" s="794">
        <v>3</v>
      </c>
      <c r="O218" s="3250">
        <f>SUM(F218/K213)</f>
        <v>0.125</v>
      </c>
      <c r="P218" s="3250">
        <f t="shared" si="12"/>
        <v>1.0416666666666666E-2</v>
      </c>
      <c r="Q218" s="1985">
        <f t="shared" si="13"/>
        <v>12</v>
      </c>
      <c r="R218" s="2605">
        <v>4</v>
      </c>
      <c r="S218" s="205"/>
      <c r="T218" s="1811"/>
    </row>
    <row r="219" spans="1:20" ht="19.7" customHeight="1">
      <c r="A219" s="3950" t="s">
        <v>0</v>
      </c>
      <c r="B219" s="1658">
        <v>5</v>
      </c>
      <c r="C219" s="1988" t="s">
        <v>2801</v>
      </c>
      <c r="D219" s="794">
        <v>427</v>
      </c>
      <c r="E219" s="3897">
        <v>445</v>
      </c>
      <c r="F219" s="2698">
        <f>SUM(D219-E219)</f>
        <v>-18</v>
      </c>
      <c r="G219" s="2534" t="s">
        <v>2737</v>
      </c>
      <c r="H219" s="2711">
        <v>0.42</v>
      </c>
      <c r="I219" s="3188">
        <f>SUM(D219/K213)</f>
        <v>26.6875</v>
      </c>
      <c r="J219" s="3208">
        <f t="shared" si="10"/>
        <v>409.42</v>
      </c>
      <c r="K219" s="3208">
        <f t="shared" si="11"/>
        <v>462.58</v>
      </c>
      <c r="L219" s="3189">
        <f>SUM(E219/K213)</f>
        <v>27.8125</v>
      </c>
      <c r="M219" s="3618">
        <v>3</v>
      </c>
      <c r="N219" s="3619">
        <v>7</v>
      </c>
      <c r="O219" s="3250">
        <f>SUM(F219/K213)</f>
        <v>-1.125</v>
      </c>
      <c r="P219" s="3250">
        <f t="shared" si="12"/>
        <v>-7.4999999999999997E-2</v>
      </c>
      <c r="Q219" s="1985">
        <f t="shared" si="13"/>
        <v>15</v>
      </c>
      <c r="R219" s="2605">
        <v>5</v>
      </c>
      <c r="S219" s="205"/>
      <c r="T219" s="1811"/>
    </row>
    <row r="220" spans="1:20" ht="19.899999999999999" customHeight="1">
      <c r="A220" s="2593" t="s">
        <v>2994</v>
      </c>
      <c r="B220" s="1658">
        <v>6</v>
      </c>
      <c r="C220" s="1794" t="s">
        <v>3291</v>
      </c>
      <c r="D220" s="794">
        <v>316</v>
      </c>
      <c r="E220" s="3897">
        <v>394</v>
      </c>
      <c r="F220" s="2535">
        <f>SUM(D220-E220)</f>
        <v>-78</v>
      </c>
      <c r="G220" s="2534" t="s">
        <v>3754</v>
      </c>
      <c r="H220" s="2711">
        <v>0.31</v>
      </c>
      <c r="I220" s="2608">
        <f>SUM(D220/K213)</f>
        <v>19.75</v>
      </c>
      <c r="J220" s="840">
        <f t="shared" si="10"/>
        <v>238.31</v>
      </c>
      <c r="K220" s="840">
        <f t="shared" si="11"/>
        <v>471.69</v>
      </c>
      <c r="L220" s="2609">
        <f>SUM(E220/K213)</f>
        <v>24.625</v>
      </c>
      <c r="M220" s="3618">
        <v>8</v>
      </c>
      <c r="N220" s="794">
        <v>5</v>
      </c>
      <c r="O220" s="3250">
        <f>SUM(F220/K213)</f>
        <v>-4.875</v>
      </c>
      <c r="P220" s="3250">
        <f t="shared" si="12"/>
        <v>-0.25657894736842107</v>
      </c>
      <c r="Q220" s="1985">
        <f t="shared" si="13"/>
        <v>19</v>
      </c>
      <c r="R220" s="2605">
        <v>6</v>
      </c>
      <c r="S220" s="205"/>
      <c r="T220" s="1811"/>
    </row>
    <row r="221" spans="1:20" ht="19.899999999999999" customHeight="1">
      <c r="A221" s="2593" t="s">
        <v>2994</v>
      </c>
      <c r="B221" s="1658">
        <v>7</v>
      </c>
      <c r="C221" s="1794" t="s">
        <v>980</v>
      </c>
      <c r="D221" s="794">
        <v>340</v>
      </c>
      <c r="E221" s="3897">
        <v>453</v>
      </c>
      <c r="F221" s="2535">
        <f t="shared" si="14"/>
        <v>-113</v>
      </c>
      <c r="G221" s="2534" t="s">
        <v>1738</v>
      </c>
      <c r="H221" s="2711">
        <v>0.25</v>
      </c>
      <c r="I221" s="2608">
        <f>SUM(D221/K213)</f>
        <v>21.25</v>
      </c>
      <c r="J221" s="840">
        <f t="shared" si="10"/>
        <v>227.25</v>
      </c>
      <c r="K221" s="840">
        <f t="shared" si="11"/>
        <v>565.75</v>
      </c>
      <c r="L221" s="2609">
        <f>SUM(E221/K213)</f>
        <v>28.3125</v>
      </c>
      <c r="M221" s="3618">
        <v>5</v>
      </c>
      <c r="N221" s="794">
        <v>8</v>
      </c>
      <c r="O221" s="3250">
        <f>SUM(F221/K213)</f>
        <v>-7.0625</v>
      </c>
      <c r="P221" s="3250">
        <f t="shared" si="12"/>
        <v>-0.35312500000000002</v>
      </c>
      <c r="Q221" s="1985">
        <f t="shared" si="13"/>
        <v>20</v>
      </c>
      <c r="R221" s="2605">
        <v>7</v>
      </c>
      <c r="S221" s="205"/>
      <c r="T221" s="1811"/>
    </row>
    <row r="222" spans="1:20" ht="19.899999999999999" customHeight="1">
      <c r="A222" s="2593" t="s">
        <v>2994</v>
      </c>
      <c r="B222" s="1658">
        <v>8</v>
      </c>
      <c r="C222" s="1794" t="s">
        <v>2747</v>
      </c>
      <c r="D222" s="794">
        <v>320</v>
      </c>
      <c r="E222" s="3897">
        <v>431</v>
      </c>
      <c r="F222" s="2535">
        <f t="shared" si="14"/>
        <v>-111</v>
      </c>
      <c r="G222" s="2534" t="s">
        <v>1738</v>
      </c>
      <c r="H222" s="2711">
        <v>0.25</v>
      </c>
      <c r="I222" s="2608">
        <f>SUM(D222/K213)</f>
        <v>20</v>
      </c>
      <c r="J222" s="840">
        <f t="shared" si="10"/>
        <v>209.25</v>
      </c>
      <c r="K222" s="840">
        <f t="shared" si="11"/>
        <v>541.75</v>
      </c>
      <c r="L222" s="2609">
        <f>SUM(E222/K213)</f>
        <v>26.9375</v>
      </c>
      <c r="M222" s="3618">
        <v>7</v>
      </c>
      <c r="N222" s="794">
        <v>6</v>
      </c>
      <c r="O222" s="3250">
        <f>SUM(F222/K213)</f>
        <v>-6.9375</v>
      </c>
      <c r="P222" s="3250">
        <f t="shared" si="12"/>
        <v>-0.33035714285714285</v>
      </c>
      <c r="Q222" s="1985">
        <f t="shared" si="13"/>
        <v>21</v>
      </c>
      <c r="R222" s="2605">
        <v>8</v>
      </c>
      <c r="S222" s="205"/>
      <c r="T222" s="1811"/>
    </row>
    <row r="223" spans="1:20" ht="19.899999999999999" customHeight="1" thickBot="1">
      <c r="A223" s="3944"/>
      <c r="B223" s="2528" t="s">
        <v>978</v>
      </c>
      <c r="C223" s="2529"/>
      <c r="D223" s="2530">
        <f>SUM(D215:D222)</f>
        <v>3089</v>
      </c>
      <c r="E223" s="3898">
        <f>SUM(E215:E222)</f>
        <v>3089</v>
      </c>
      <c r="F223" s="2536">
        <f t="shared" si="14"/>
        <v>0</v>
      </c>
      <c r="G223" s="3265"/>
      <c r="H223" s="3261"/>
      <c r="I223" s="3262">
        <f>AVERAGE(I215:I222)</f>
        <v>24.1328125</v>
      </c>
      <c r="J223" s="840">
        <f t="shared" si="10"/>
        <v>3089</v>
      </c>
      <c r="K223" s="840">
        <f t="shared" si="11"/>
        <v>3089</v>
      </c>
      <c r="L223" s="3263">
        <f>AVERAGE(L215:L222)</f>
        <v>24.1328125</v>
      </c>
      <c r="M223" s="3264"/>
      <c r="N223" s="3260"/>
      <c r="O223" s="2532"/>
      <c r="P223" s="937"/>
      <c r="Q223" s="1992"/>
      <c r="R223" s="2606"/>
      <c r="S223" s="205"/>
      <c r="T223" s="1811"/>
    </row>
    <row r="225" spans="2:17" ht="19.899999999999999" customHeight="1" thickBot="1">
      <c r="B225" s="3608"/>
      <c r="C225" s="2064" t="s">
        <v>978</v>
      </c>
      <c r="D225" s="2065" t="s">
        <v>978</v>
      </c>
      <c r="E225" s="2846">
        <v>73</v>
      </c>
      <c r="F225" s="2066" t="s">
        <v>978</v>
      </c>
      <c r="G225" s="2065"/>
      <c r="H225" s="2847" t="s">
        <v>978</v>
      </c>
      <c r="I225" s="3609">
        <f>SUM(J223/8)</f>
        <v>386.125</v>
      </c>
      <c r="J225" s="3610">
        <f>SUM(J223/K213)/8</f>
        <v>24.1328125</v>
      </c>
      <c r="K225" s="3610">
        <f>SUM(K223/K213)/8</f>
        <v>24.1328125</v>
      </c>
      <c r="L225" s="3611">
        <f>SUM(K223/8)</f>
        <v>386.125</v>
      </c>
      <c r="M225" s="3612"/>
      <c r="N225" s="3612"/>
      <c r="O225" s="3613"/>
      <c r="P225" s="3612"/>
      <c r="Q225" s="3614"/>
    </row>
    <row r="226" spans="2:17" s="1213" customFormat="1" ht="58.15" customHeight="1" thickBot="1">
      <c r="B226" s="2848"/>
      <c r="C226" s="3603" t="s">
        <v>3570</v>
      </c>
      <c r="D226" s="3604"/>
      <c r="E226" s="3604"/>
      <c r="F226" s="3605"/>
      <c r="G226" s="3604"/>
      <c r="H226" s="3606"/>
      <c r="I226" s="3605"/>
      <c r="J226" s="3604"/>
      <c r="K226" s="3604"/>
      <c r="L226" s="3604"/>
      <c r="M226" s="3605"/>
      <c r="N226" s="3605"/>
      <c r="Q226" s="3862"/>
    </row>
    <row r="227" spans="2:17" ht="29.25" thickBot="1">
      <c r="C227" s="3573" t="s">
        <v>3558</v>
      </c>
      <c r="D227" s="2842"/>
      <c r="E227" s="2843"/>
      <c r="F227" s="2843"/>
      <c r="G227" s="2844"/>
      <c r="H227" s="349"/>
      <c r="I227" s="2332"/>
      <c r="J227" s="2332"/>
      <c r="K227" s="3522">
        <v>0.16666666666666666</v>
      </c>
      <c r="L227" s="3521">
        <f>SUM(K227)</f>
        <v>0.16666666666666666</v>
      </c>
      <c r="M227" s="2332"/>
      <c r="N227" s="2219"/>
      <c r="O227" s="2331"/>
      <c r="P227" s="2332"/>
      <c r="Q227" s="2332"/>
    </row>
    <row r="228" spans="2:17" ht="29.25" thickBot="1">
      <c r="C228" s="3837" t="s">
        <v>1100</v>
      </c>
      <c r="D228" s="3851" t="s">
        <v>3281</v>
      </c>
      <c r="E228" s="3852"/>
      <c r="F228" s="3837" t="s">
        <v>1100</v>
      </c>
      <c r="G228" s="3853" t="s">
        <v>978</v>
      </c>
      <c r="H228" s="3854"/>
      <c r="I228" s="3837" t="s">
        <v>1100</v>
      </c>
      <c r="J228" s="3853" t="s">
        <v>978</v>
      </c>
      <c r="K228" s="3852"/>
      <c r="L228" s="3837" t="s">
        <v>1100</v>
      </c>
      <c r="M228" s="3830" t="s">
        <v>978</v>
      </c>
      <c r="N228" s="3855"/>
      <c r="O228" s="3863" t="s">
        <v>2293</v>
      </c>
      <c r="P228" s="3371"/>
      <c r="Q228" s="1042"/>
    </row>
    <row r="229" spans="2:17" ht="19.5" thickBot="1">
      <c r="C229" s="3838">
        <v>1</v>
      </c>
      <c r="D229" s="3856" t="s">
        <v>0</v>
      </c>
      <c r="E229" s="3857" t="s">
        <v>1</v>
      </c>
      <c r="F229" s="3838">
        <v>2</v>
      </c>
      <c r="G229" s="3858" t="s">
        <v>0</v>
      </c>
      <c r="H229" s="3859" t="s">
        <v>1</v>
      </c>
      <c r="I229" s="3838">
        <v>3</v>
      </c>
      <c r="J229" s="3856" t="s">
        <v>0</v>
      </c>
      <c r="K229" s="3857" t="s">
        <v>1</v>
      </c>
      <c r="L229" s="3838">
        <v>4</v>
      </c>
      <c r="M229" s="3860" t="s">
        <v>0</v>
      </c>
      <c r="N229" s="3861" t="s">
        <v>1</v>
      </c>
      <c r="O229" s="3707"/>
      <c r="P229" s="3864"/>
      <c r="Q229" s="3865"/>
    </row>
    <row r="230" spans="2:17" s="795" customFormat="1">
      <c r="B230" s="2752"/>
      <c r="C230" s="3832" t="s">
        <v>326</v>
      </c>
      <c r="D230" s="3899"/>
      <c r="E230" s="2750">
        <v>13</v>
      </c>
      <c r="F230" s="3835" t="s">
        <v>3291</v>
      </c>
      <c r="G230" s="919"/>
      <c r="H230" s="2794">
        <v>10</v>
      </c>
      <c r="I230" s="3834" t="s">
        <v>325</v>
      </c>
      <c r="J230" s="1976">
        <v>23</v>
      </c>
      <c r="K230" s="3219"/>
      <c r="L230" s="3839" t="s">
        <v>2747</v>
      </c>
      <c r="M230" s="3287"/>
      <c r="N230" s="2750">
        <v>20</v>
      </c>
      <c r="O230" s="3834" t="s">
        <v>3291</v>
      </c>
      <c r="P230" s="208">
        <v>21</v>
      </c>
      <c r="Q230" s="3539" t="s">
        <v>3498</v>
      </c>
    </row>
    <row r="231" spans="2:17" s="12" customFormat="1" ht="16.5" thickBot="1">
      <c r="B231" s="208" t="s">
        <v>1253</v>
      </c>
      <c r="C231" s="3846" t="s">
        <v>325</v>
      </c>
      <c r="D231" s="325">
        <v>33</v>
      </c>
      <c r="E231" s="3900"/>
      <c r="F231" s="3846" t="s">
        <v>454</v>
      </c>
      <c r="G231" s="268">
        <v>13</v>
      </c>
      <c r="H231" s="3505"/>
      <c r="I231" s="3846" t="s">
        <v>3291</v>
      </c>
      <c r="J231" s="862"/>
      <c r="K231" s="3282">
        <v>9</v>
      </c>
      <c r="L231" s="3840" t="s">
        <v>3291</v>
      </c>
      <c r="M231" s="268">
        <v>23</v>
      </c>
      <c r="N231" s="3505"/>
      <c r="O231" s="3846" t="s">
        <v>316</v>
      </c>
      <c r="P231" s="2166">
        <v>20</v>
      </c>
      <c r="Q231" s="3506"/>
    </row>
    <row r="232" spans="2:17" s="795" customFormat="1">
      <c r="B232" s="2752"/>
      <c r="C232" s="3847" t="s">
        <v>454</v>
      </c>
      <c r="D232" s="1999">
        <v>30</v>
      </c>
      <c r="E232" s="3222"/>
      <c r="F232" s="3848" t="s">
        <v>325</v>
      </c>
      <c r="G232" s="1999">
        <v>34</v>
      </c>
      <c r="H232" s="3228"/>
      <c r="I232" s="3847" t="s">
        <v>326</v>
      </c>
      <c r="J232" s="3922">
        <v>41</v>
      </c>
      <c r="K232" s="2526"/>
      <c r="L232" s="3839" t="s">
        <v>980</v>
      </c>
      <c r="M232" s="3287"/>
      <c r="N232" s="2750" t="s">
        <v>3737</v>
      </c>
      <c r="O232" s="3847" t="s">
        <v>316</v>
      </c>
      <c r="P232" s="3502">
        <v>27</v>
      </c>
      <c r="Q232" s="3501" t="s">
        <v>3499</v>
      </c>
    </row>
    <row r="233" spans="2:17" s="12" customFormat="1" ht="16.5" thickBot="1">
      <c r="B233" s="208" t="s">
        <v>1253</v>
      </c>
      <c r="C233" s="3833" t="s">
        <v>2792</v>
      </c>
      <c r="D233" s="1996"/>
      <c r="E233" s="2743">
        <v>27</v>
      </c>
      <c r="F233" s="3849" t="s">
        <v>980</v>
      </c>
      <c r="G233" s="1996"/>
      <c r="H233" s="2743">
        <v>21</v>
      </c>
      <c r="I233" s="3833" t="s">
        <v>454</v>
      </c>
      <c r="J233" s="958"/>
      <c r="K233" s="3292">
        <v>20</v>
      </c>
      <c r="L233" s="3841" t="s">
        <v>3263</v>
      </c>
      <c r="M233" s="268">
        <v>38</v>
      </c>
      <c r="N233" s="3505"/>
      <c r="O233" s="3846" t="s">
        <v>3493</v>
      </c>
      <c r="P233" s="1475">
        <v>33</v>
      </c>
      <c r="Q233" s="975"/>
    </row>
    <row r="234" spans="2:17" s="795" customFormat="1" ht="16.5" thickBot="1">
      <c r="B234" s="2752"/>
      <c r="C234" s="3834" t="s">
        <v>3291</v>
      </c>
      <c r="D234" s="225">
        <v>21</v>
      </c>
      <c r="E234" s="3219"/>
      <c r="F234" s="3835" t="s">
        <v>326</v>
      </c>
      <c r="G234" s="241">
        <v>37</v>
      </c>
      <c r="H234" s="3277"/>
      <c r="I234" s="3832" t="s">
        <v>316</v>
      </c>
      <c r="J234" s="1976">
        <v>33</v>
      </c>
      <c r="K234" s="3219"/>
      <c r="L234" s="3842" t="s">
        <v>454</v>
      </c>
      <c r="M234" s="2765">
        <v>23</v>
      </c>
      <c r="N234" s="2526"/>
      <c r="O234" s="3847" t="s">
        <v>3263</v>
      </c>
      <c r="P234" s="3502">
        <v>34</v>
      </c>
      <c r="Q234" s="3501" t="s">
        <v>3500</v>
      </c>
    </row>
    <row r="235" spans="2:17" s="12" customFormat="1" ht="16.5" thickBot="1">
      <c r="B235" s="208" t="s">
        <v>1253</v>
      </c>
      <c r="C235" s="3846" t="s">
        <v>316</v>
      </c>
      <c r="D235" s="1996"/>
      <c r="E235" s="295">
        <v>20</v>
      </c>
      <c r="F235" s="3836" t="s">
        <v>2747</v>
      </c>
      <c r="G235" s="2515"/>
      <c r="H235" s="2742">
        <v>8</v>
      </c>
      <c r="I235" s="3846" t="s">
        <v>980</v>
      </c>
      <c r="J235" s="862"/>
      <c r="K235" s="3282">
        <v>13</v>
      </c>
      <c r="L235" s="3843" t="s">
        <v>316</v>
      </c>
      <c r="M235" s="958"/>
      <c r="N235" s="3292">
        <v>7</v>
      </c>
      <c r="O235" s="2867" t="s">
        <v>2747</v>
      </c>
      <c r="P235" s="1475">
        <v>28</v>
      </c>
      <c r="Q235" s="975"/>
    </row>
    <row r="236" spans="2:17" s="795" customFormat="1">
      <c r="B236" s="2752"/>
      <c r="C236" s="3850" t="s">
        <v>2747</v>
      </c>
      <c r="D236" s="3218"/>
      <c r="E236" s="2742">
        <v>17</v>
      </c>
      <c r="F236" s="3847" t="s">
        <v>316</v>
      </c>
      <c r="G236" s="2496" t="s">
        <v>978</v>
      </c>
      <c r="H236" s="2752">
        <v>27</v>
      </c>
      <c r="I236" s="3847" t="s">
        <v>3263</v>
      </c>
      <c r="J236" s="1961">
        <v>34</v>
      </c>
      <c r="K236" s="3139"/>
      <c r="L236" s="3844" t="s">
        <v>325</v>
      </c>
      <c r="M236" s="2496"/>
      <c r="N236" s="2750">
        <v>14</v>
      </c>
      <c r="O236" s="3839" t="s">
        <v>2747</v>
      </c>
      <c r="P236" s="3901">
        <v>20</v>
      </c>
      <c r="Q236" s="3501" t="s">
        <v>3501</v>
      </c>
    </row>
    <row r="237" spans="2:17" s="12" customFormat="1" ht="16.5" thickBot="1">
      <c r="B237" s="208" t="s">
        <v>1253</v>
      </c>
      <c r="C237" s="3831" t="s">
        <v>980</v>
      </c>
      <c r="D237" s="2880">
        <v>20</v>
      </c>
      <c r="E237" s="2612"/>
      <c r="F237" s="3846" t="s">
        <v>3493</v>
      </c>
      <c r="G237" s="2880">
        <v>33</v>
      </c>
      <c r="H237" s="3141" t="s">
        <v>978</v>
      </c>
      <c r="I237" s="2867" t="s">
        <v>2747</v>
      </c>
      <c r="J237" s="3500"/>
      <c r="K237" s="2771">
        <v>28</v>
      </c>
      <c r="L237" s="3845" t="s">
        <v>326</v>
      </c>
      <c r="M237" s="2880">
        <v>20</v>
      </c>
      <c r="N237" s="3505"/>
      <c r="O237" s="3841" t="s">
        <v>3291</v>
      </c>
      <c r="P237" s="3902">
        <v>23</v>
      </c>
      <c r="Q237" s="2265"/>
    </row>
    <row r="238" spans="2:17" ht="16.5" thickBot="1">
      <c r="C238" s="2745"/>
      <c r="D238" s="2816">
        <f>SUM(D230:D237)</f>
        <v>104</v>
      </c>
      <c r="E238" s="3210">
        <f>SUM(E230:E237)</f>
        <v>77</v>
      </c>
      <c r="F238" s="3212"/>
      <c r="G238" s="2820">
        <f>SUM(G231:G237)</f>
        <v>117</v>
      </c>
      <c r="H238" s="3213">
        <f>SUM(H230:H237)</f>
        <v>66</v>
      </c>
      <c r="I238" s="3377"/>
      <c r="J238" s="2820">
        <f>SUM(J231:J237)</f>
        <v>108</v>
      </c>
      <c r="K238" s="2755">
        <f>SUM(K230:K237)</f>
        <v>70</v>
      </c>
      <c r="L238" s="2817" t="s">
        <v>978</v>
      </c>
      <c r="M238" s="2820">
        <f>SUM(M231:M237)</f>
        <v>104</v>
      </c>
      <c r="N238" s="3928">
        <v>72</v>
      </c>
      <c r="O238" s="3930">
        <f>SUM(D238+G238+J238+M238)</f>
        <v>433</v>
      </c>
      <c r="P238" s="3931">
        <f>SUM(E238+H238+K238+N238)</f>
        <v>285</v>
      </c>
      <c r="Q238" s="3373"/>
    </row>
    <row r="239" spans="2:17" ht="16.5" thickBot="1">
      <c r="N239" s="3927" t="s">
        <v>978</v>
      </c>
    </row>
    <row r="240" spans="2:17" ht="29.25" thickBot="1">
      <c r="C240" s="3055" t="s">
        <v>1100</v>
      </c>
      <c r="D240" s="3056" t="s">
        <v>978</v>
      </c>
      <c r="E240" s="3057"/>
      <c r="F240" s="3058" t="s">
        <v>1100</v>
      </c>
      <c r="G240" s="3056" t="s">
        <v>978</v>
      </c>
      <c r="H240" s="3059"/>
      <c r="I240" s="3246" t="s">
        <v>1100</v>
      </c>
      <c r="J240" s="3060"/>
      <c r="K240" s="3061"/>
      <c r="L240" s="3378" t="s">
        <v>1100</v>
      </c>
      <c r="M240" s="3380" t="s">
        <v>978</v>
      </c>
      <c r="N240" s="3057"/>
      <c r="O240" s="3370"/>
      <c r="P240" s="3371"/>
      <c r="Q240" s="1042"/>
    </row>
    <row r="241" spans="2:17" ht="19.5" thickBot="1">
      <c r="C241" s="3382">
        <v>5</v>
      </c>
      <c r="D241" s="2894" t="s">
        <v>0</v>
      </c>
      <c r="E241" s="2895" t="s">
        <v>1</v>
      </c>
      <c r="F241" s="2893">
        <v>6</v>
      </c>
      <c r="G241" s="2894" t="s">
        <v>0</v>
      </c>
      <c r="H241" s="2896" t="s">
        <v>1</v>
      </c>
      <c r="I241" s="3247">
        <v>7</v>
      </c>
      <c r="J241" s="3526" t="s">
        <v>0</v>
      </c>
      <c r="K241" s="3525" t="s">
        <v>1</v>
      </c>
      <c r="L241" s="3379">
        <v>8</v>
      </c>
      <c r="M241" s="3063" t="s">
        <v>0</v>
      </c>
      <c r="N241" s="3064" t="s">
        <v>1</v>
      </c>
      <c r="O241" s="206"/>
      <c r="P241" s="206"/>
      <c r="Q241" s="3372"/>
    </row>
    <row r="242" spans="2:17" s="795" customFormat="1">
      <c r="B242" s="2752"/>
      <c r="C242" s="3391" t="s">
        <v>316</v>
      </c>
      <c r="D242" s="1788">
        <v>23</v>
      </c>
      <c r="E242" s="3228"/>
      <c r="F242" s="3383" t="s">
        <v>3291</v>
      </c>
      <c r="G242" s="2012"/>
      <c r="H242" s="3665">
        <v>21</v>
      </c>
      <c r="I242" s="2800" t="s">
        <v>3291</v>
      </c>
      <c r="J242" s="3919"/>
      <c r="K242" s="2794">
        <v>20</v>
      </c>
      <c r="L242" s="3384" t="s">
        <v>3291</v>
      </c>
      <c r="M242" s="2507"/>
      <c r="N242" s="2749">
        <v>16</v>
      </c>
      <c r="O242" s="3391" t="s">
        <v>316</v>
      </c>
      <c r="P242" s="3502">
        <v>23</v>
      </c>
      <c r="Q242" s="3501" t="s">
        <v>3535</v>
      </c>
    </row>
    <row r="243" spans="2:17" s="12" customFormat="1" ht="16.5" thickBot="1">
      <c r="B243" s="208" t="s">
        <v>1253</v>
      </c>
      <c r="C243" s="3392" t="s">
        <v>3291</v>
      </c>
      <c r="D243" s="958"/>
      <c r="E243" s="2743">
        <v>20</v>
      </c>
      <c r="F243" s="3385" t="s">
        <v>3263</v>
      </c>
      <c r="G243" s="3923">
        <v>41</v>
      </c>
      <c r="H243" s="3903"/>
      <c r="I243" s="2796" t="s">
        <v>326</v>
      </c>
      <c r="J243" s="3666">
        <v>26</v>
      </c>
      <c r="K243" s="3505"/>
      <c r="L243" s="3386" t="s">
        <v>980</v>
      </c>
      <c r="M243" s="324">
        <v>31</v>
      </c>
      <c r="N243" s="3140"/>
      <c r="O243" s="3392" t="s">
        <v>3291</v>
      </c>
      <c r="P243" s="2707">
        <v>20</v>
      </c>
      <c r="Q243" s="3503"/>
    </row>
    <row r="244" spans="2:17" s="795" customFormat="1">
      <c r="B244" s="2752"/>
      <c r="C244" s="3387" t="s">
        <v>3263</v>
      </c>
      <c r="D244" s="2496"/>
      <c r="E244" s="2742">
        <v>13</v>
      </c>
      <c r="F244" s="3394" t="s">
        <v>2747</v>
      </c>
      <c r="G244" s="919"/>
      <c r="H244" s="2794">
        <v>30</v>
      </c>
      <c r="I244" s="3065" t="s">
        <v>316</v>
      </c>
      <c r="J244" s="3919"/>
      <c r="K244" s="2750">
        <v>16</v>
      </c>
      <c r="L244" s="3388" t="s">
        <v>454</v>
      </c>
      <c r="M244" s="1961">
        <v>38</v>
      </c>
      <c r="N244" s="3139"/>
      <c r="O244" s="3394" t="s">
        <v>2747</v>
      </c>
      <c r="P244" s="3502">
        <v>30</v>
      </c>
      <c r="Q244" s="3501" t="s">
        <v>3531</v>
      </c>
    </row>
    <row r="245" spans="2:17" s="12" customFormat="1" ht="16.5" thickBot="1">
      <c r="B245" s="208" t="s">
        <v>1253</v>
      </c>
      <c r="C245" s="3385" t="s">
        <v>326</v>
      </c>
      <c r="D245" s="2803">
        <v>30</v>
      </c>
      <c r="E245" s="3518"/>
      <c r="F245" s="3389" t="s">
        <v>316</v>
      </c>
      <c r="G245" s="3512">
        <v>31</v>
      </c>
      <c r="H245" s="3524"/>
      <c r="I245" s="2797" t="s">
        <v>325</v>
      </c>
      <c r="J245" s="3666">
        <v>23</v>
      </c>
      <c r="K245" s="3524"/>
      <c r="L245" s="3389" t="s">
        <v>2747</v>
      </c>
      <c r="M245" s="1604"/>
      <c r="N245" s="2771">
        <v>3</v>
      </c>
      <c r="O245" s="3389" t="s">
        <v>316</v>
      </c>
      <c r="P245" s="2707">
        <v>31</v>
      </c>
      <c r="Q245" s="2265"/>
    </row>
    <row r="246" spans="2:17" s="795" customFormat="1">
      <c r="B246" s="2752"/>
      <c r="C246" s="3391" t="s">
        <v>2747</v>
      </c>
      <c r="D246" s="919"/>
      <c r="E246" s="2753">
        <v>10</v>
      </c>
      <c r="F246" s="3391" t="s">
        <v>980</v>
      </c>
      <c r="G246" s="1606"/>
      <c r="H246" s="2568">
        <v>10</v>
      </c>
      <c r="I246" s="3066" t="s">
        <v>454</v>
      </c>
      <c r="J246" s="3667">
        <v>34</v>
      </c>
      <c r="K246" s="2526"/>
      <c r="L246" s="3383" t="s">
        <v>325</v>
      </c>
      <c r="M246" s="3226">
        <v>37</v>
      </c>
      <c r="N246" s="3222"/>
      <c r="O246" s="3066" t="s">
        <v>454</v>
      </c>
      <c r="P246" s="3502">
        <v>34</v>
      </c>
      <c r="Q246" s="3501" t="s">
        <v>3532</v>
      </c>
    </row>
    <row r="247" spans="2:17" s="12" customFormat="1" ht="16.5" thickBot="1">
      <c r="B247" s="208" t="s">
        <v>1253</v>
      </c>
      <c r="C247" s="3389" t="s">
        <v>325</v>
      </c>
      <c r="D247" s="3923">
        <v>40</v>
      </c>
      <c r="E247" s="3140"/>
      <c r="F247" s="3389" t="s">
        <v>326</v>
      </c>
      <c r="G247" s="2886">
        <v>22</v>
      </c>
      <c r="H247" s="3288"/>
      <c r="I247" s="3702" t="s">
        <v>3263</v>
      </c>
      <c r="J247" s="3920"/>
      <c r="K247" s="3253">
        <v>27</v>
      </c>
      <c r="L247" s="3385" t="s">
        <v>3263</v>
      </c>
      <c r="M247" s="1996"/>
      <c r="N247" s="2743">
        <v>17</v>
      </c>
      <c r="O247" s="3702" t="s">
        <v>3263</v>
      </c>
      <c r="P247" s="2707">
        <v>27</v>
      </c>
      <c r="Q247" s="2265"/>
    </row>
    <row r="248" spans="2:17" s="795" customFormat="1">
      <c r="B248" s="2752"/>
      <c r="C248" s="3390" t="s">
        <v>980</v>
      </c>
      <c r="D248" s="2496"/>
      <c r="E248" s="2742">
        <v>16</v>
      </c>
      <c r="F248" s="3391" t="s">
        <v>325</v>
      </c>
      <c r="G248" s="2496"/>
      <c r="H248" s="2742">
        <v>24</v>
      </c>
      <c r="I248" s="2806" t="s">
        <v>2747</v>
      </c>
      <c r="J248" s="3530">
        <v>24</v>
      </c>
      <c r="K248" s="3219"/>
      <c r="L248" s="3391" t="s">
        <v>326</v>
      </c>
      <c r="M248" s="2496"/>
      <c r="N248" s="2742">
        <v>13</v>
      </c>
      <c r="O248" s="3391" t="s">
        <v>978</v>
      </c>
      <c r="P248" s="3502"/>
      <c r="Q248" s="3501" t="s">
        <v>3533</v>
      </c>
    </row>
    <row r="249" spans="2:17" s="12" customFormat="1" ht="16.5" thickBot="1">
      <c r="B249" s="208" t="s">
        <v>1253</v>
      </c>
      <c r="C249" s="3389" t="s">
        <v>454</v>
      </c>
      <c r="D249" s="2880">
        <v>37</v>
      </c>
      <c r="E249" s="2612"/>
      <c r="F249" s="3389" t="s">
        <v>454</v>
      </c>
      <c r="G249" s="2880">
        <v>27</v>
      </c>
      <c r="H249" s="3141"/>
      <c r="I249" s="2799" t="s">
        <v>980</v>
      </c>
      <c r="J249" s="3529"/>
      <c r="K249" s="3282">
        <v>17</v>
      </c>
      <c r="L249" s="3389" t="s">
        <v>316</v>
      </c>
      <c r="M249" s="2880">
        <v>23</v>
      </c>
      <c r="N249" s="3141"/>
      <c r="O249" s="3389" t="s">
        <v>978</v>
      </c>
      <c r="P249" s="3504"/>
      <c r="Q249" s="2265"/>
    </row>
    <row r="250" spans="2:17" ht="16.5" thickBot="1">
      <c r="C250" s="3122"/>
      <c r="D250" s="2818">
        <f>SUM(D242:D249)</f>
        <v>130</v>
      </c>
      <c r="E250" s="2817">
        <f>SUM(E242:E249)</f>
        <v>59</v>
      </c>
      <c r="F250" s="2757"/>
      <c r="G250" s="2634">
        <f>SUM(G242:G249)</f>
        <v>121</v>
      </c>
      <c r="H250" s="2387">
        <f>SUM(H242:H249)</f>
        <v>85</v>
      </c>
      <c r="I250" s="68"/>
      <c r="J250" s="2634">
        <f>SUM(J242:J249)</f>
        <v>107</v>
      </c>
      <c r="K250" s="2173">
        <f>SUM(K242:K249)</f>
        <v>80</v>
      </c>
      <c r="L250" s="1022"/>
      <c r="M250" s="2643">
        <f>SUM(M242:M249)</f>
        <v>129</v>
      </c>
      <c r="N250" s="2755">
        <f>SUM(N242:N247)</f>
        <v>36</v>
      </c>
      <c r="O250" s="3932">
        <f>SUM(D250+G250+J250+M250)</f>
        <v>487</v>
      </c>
      <c r="P250" s="3931">
        <f>SUM(E250+H250+K250+N250)</f>
        <v>260</v>
      </c>
      <c r="Q250" s="3373"/>
    </row>
    <row r="251" spans="2:17" ht="16.5" thickBot="1">
      <c r="O251" s="12"/>
    </row>
    <row r="252" spans="2:17" ht="29.25" thickBot="1">
      <c r="C252" s="3685" t="s">
        <v>1100</v>
      </c>
      <c r="D252" s="3683" t="s">
        <v>3290</v>
      </c>
      <c r="E252" s="3684"/>
      <c r="F252" s="3686" t="s">
        <v>1100</v>
      </c>
      <c r="G252" s="3687" t="s">
        <v>978</v>
      </c>
      <c r="H252" s="2834"/>
      <c r="I252" s="3688" t="s">
        <v>1100</v>
      </c>
      <c r="J252" s="3689" t="s">
        <v>978</v>
      </c>
      <c r="K252" s="2834"/>
      <c r="L252" s="3690" t="s">
        <v>1100</v>
      </c>
      <c r="M252" s="3691"/>
      <c r="N252" s="3692"/>
      <c r="O252" s="3396"/>
      <c r="P252" s="3371"/>
      <c r="Q252" s="1042"/>
    </row>
    <row r="253" spans="2:17" ht="19.5" thickBot="1">
      <c r="C253" s="3693">
        <v>9</v>
      </c>
      <c r="D253" s="3694" t="s">
        <v>0</v>
      </c>
      <c r="E253" s="3695" t="s">
        <v>1</v>
      </c>
      <c r="F253" s="3696" t="s">
        <v>3564</v>
      </c>
      <c r="G253" s="3694" t="s">
        <v>0</v>
      </c>
      <c r="H253" s="3695" t="s">
        <v>1</v>
      </c>
      <c r="I253" s="3696" t="s">
        <v>3594</v>
      </c>
      <c r="J253" s="3697" t="s">
        <v>0</v>
      </c>
      <c r="K253" s="3698" t="s">
        <v>1</v>
      </c>
      <c r="L253" s="3699" t="s">
        <v>3565</v>
      </c>
      <c r="M253" s="3700" t="s">
        <v>0</v>
      </c>
      <c r="N253" s="3701" t="s">
        <v>1</v>
      </c>
      <c r="O253" s="206"/>
      <c r="P253" s="206"/>
      <c r="Q253" s="3397"/>
    </row>
    <row r="254" spans="2:17" s="795" customFormat="1">
      <c r="C254" s="3668" t="s">
        <v>326</v>
      </c>
      <c r="D254" s="241">
        <v>35</v>
      </c>
      <c r="E254" s="3277"/>
      <c r="F254" s="3411" t="s">
        <v>454</v>
      </c>
      <c r="G254" s="241">
        <v>24</v>
      </c>
      <c r="H254" s="3219"/>
      <c r="I254" s="3824" t="s">
        <v>326</v>
      </c>
      <c r="J254" s="1976">
        <v>27</v>
      </c>
      <c r="K254" s="3219"/>
      <c r="L254" s="3679" t="s">
        <v>3263</v>
      </c>
      <c r="M254" s="225">
        <v>35</v>
      </c>
      <c r="N254" s="3519"/>
      <c r="O254" s="3670" t="s">
        <v>980</v>
      </c>
      <c r="P254" s="2182">
        <v>27</v>
      </c>
      <c r="Q254" s="2520" t="s">
        <v>3534</v>
      </c>
    </row>
    <row r="255" spans="2:17" s="12" customFormat="1" ht="16.5" thickBot="1">
      <c r="B255" s="208" t="s">
        <v>1253</v>
      </c>
      <c r="C255" s="3669" t="s">
        <v>454</v>
      </c>
      <c r="D255" s="862"/>
      <c r="E255" s="3282">
        <v>14</v>
      </c>
      <c r="F255" s="3440" t="s">
        <v>3291</v>
      </c>
      <c r="G255" s="862"/>
      <c r="H255" s="3282">
        <v>10</v>
      </c>
      <c r="I255" s="3825" t="s">
        <v>3291</v>
      </c>
      <c r="J255" s="862"/>
      <c r="K255" s="3282">
        <v>24</v>
      </c>
      <c r="L255" s="3680" t="s">
        <v>3291</v>
      </c>
      <c r="M255" s="1604"/>
      <c r="N255" s="2771">
        <v>27</v>
      </c>
      <c r="O255" s="3669" t="s">
        <v>316</v>
      </c>
      <c r="P255" s="2113">
        <v>20</v>
      </c>
      <c r="Q255" s="3537"/>
    </row>
    <row r="256" spans="2:17" s="795" customFormat="1">
      <c r="B256" s="2752" t="s">
        <v>978</v>
      </c>
      <c r="C256" s="3670" t="s">
        <v>3263</v>
      </c>
      <c r="D256" s="919"/>
      <c r="E256" s="2794">
        <v>24</v>
      </c>
      <c r="F256" s="3411" t="s">
        <v>980</v>
      </c>
      <c r="G256" s="919"/>
      <c r="H256" s="2750">
        <v>27</v>
      </c>
      <c r="I256" s="3826" t="s">
        <v>325</v>
      </c>
      <c r="J256" s="1976">
        <v>25</v>
      </c>
      <c r="K256" s="3219"/>
      <c r="L256" s="3679" t="s">
        <v>316</v>
      </c>
      <c r="M256" s="2496"/>
      <c r="N256" s="2742">
        <v>6</v>
      </c>
      <c r="O256" s="3416" t="s">
        <v>3263</v>
      </c>
      <c r="P256" s="2667">
        <v>17</v>
      </c>
      <c r="Q256" s="2163" t="s">
        <v>3536</v>
      </c>
    </row>
    <row r="257" spans="2:17" s="12" customFormat="1" ht="16.5" thickBot="1">
      <c r="B257" s="208" t="s">
        <v>1253</v>
      </c>
      <c r="C257" s="3671" t="s">
        <v>325</v>
      </c>
      <c r="D257" s="3512">
        <v>34</v>
      </c>
      <c r="E257" s="3524"/>
      <c r="F257" s="3413" t="s">
        <v>325</v>
      </c>
      <c r="G257" s="268">
        <v>30</v>
      </c>
      <c r="H257" s="3505"/>
      <c r="I257" s="3673" t="s">
        <v>316</v>
      </c>
      <c r="J257" s="862"/>
      <c r="K257" s="3282">
        <v>14</v>
      </c>
      <c r="L257" s="3681" t="s">
        <v>2747</v>
      </c>
      <c r="M257" s="226">
        <v>27</v>
      </c>
      <c r="N257" s="3937"/>
      <c r="O257" s="3412" t="s">
        <v>316</v>
      </c>
      <c r="P257" s="2784">
        <v>23</v>
      </c>
      <c r="Q257" s="3536"/>
    </row>
    <row r="258" spans="2:17" s="795" customFormat="1">
      <c r="B258" s="2752" t="s">
        <v>978</v>
      </c>
      <c r="C258" s="3670" t="s">
        <v>980</v>
      </c>
      <c r="D258" s="1976">
        <v>27</v>
      </c>
      <c r="E258" s="3219"/>
      <c r="F258" s="3441" t="s">
        <v>2747</v>
      </c>
      <c r="G258" s="919"/>
      <c r="H258" s="2750">
        <v>24</v>
      </c>
      <c r="I258" s="3827" t="s">
        <v>3263</v>
      </c>
      <c r="J258" s="1976">
        <v>29</v>
      </c>
      <c r="K258" s="3219"/>
      <c r="L258" s="3679" t="s">
        <v>326</v>
      </c>
      <c r="M258" s="3942">
        <v>41</v>
      </c>
      <c r="N258" s="3139"/>
      <c r="O258" s="3824" t="s">
        <v>326</v>
      </c>
      <c r="P258" s="2182">
        <v>27</v>
      </c>
      <c r="Q258" s="2520" t="s">
        <v>3537</v>
      </c>
    </row>
    <row r="259" spans="2:17" s="12" customFormat="1" ht="16.5" thickBot="1">
      <c r="B259" s="208" t="s">
        <v>1253</v>
      </c>
      <c r="C259" s="3669" t="s">
        <v>316</v>
      </c>
      <c r="D259" s="945"/>
      <c r="E259" s="3252">
        <v>20</v>
      </c>
      <c r="F259" s="3412" t="s">
        <v>326</v>
      </c>
      <c r="G259" s="268">
        <v>31</v>
      </c>
      <c r="H259" s="3505"/>
      <c r="I259" s="3828" t="s">
        <v>454</v>
      </c>
      <c r="J259" s="862"/>
      <c r="K259" s="3282">
        <v>20</v>
      </c>
      <c r="L259" s="3680" t="s">
        <v>980</v>
      </c>
      <c r="M259" s="2516"/>
      <c r="N259" s="3541">
        <v>21</v>
      </c>
      <c r="O259" s="3825" t="s">
        <v>3291</v>
      </c>
      <c r="P259" s="2113">
        <v>24</v>
      </c>
      <c r="Q259" s="2144"/>
    </row>
    <row r="260" spans="2:17" s="795" customFormat="1">
      <c r="B260" s="2752" t="s">
        <v>978</v>
      </c>
      <c r="C260" s="3670" t="s">
        <v>2747</v>
      </c>
      <c r="D260" s="3574"/>
      <c r="E260" s="2750">
        <v>17</v>
      </c>
      <c r="F260" s="3416" t="s">
        <v>3263</v>
      </c>
      <c r="G260" s="3574"/>
      <c r="H260" s="2750">
        <v>17</v>
      </c>
      <c r="I260" s="3826" t="s">
        <v>980</v>
      </c>
      <c r="J260" s="3540">
        <v>26</v>
      </c>
      <c r="K260" s="3219"/>
      <c r="L260" s="3682" t="s">
        <v>454</v>
      </c>
      <c r="M260" s="3940"/>
      <c r="N260" s="2742">
        <v>19</v>
      </c>
      <c r="O260" s="3441" t="s">
        <v>454</v>
      </c>
      <c r="P260" s="3538">
        <v>19</v>
      </c>
      <c r="Q260" s="2163" t="s">
        <v>3538</v>
      </c>
    </row>
    <row r="261" spans="2:17" s="12" customFormat="1" ht="16.5" thickBot="1">
      <c r="B261" s="208" t="s">
        <v>1253</v>
      </c>
      <c r="C261" s="3672" t="s">
        <v>3291</v>
      </c>
      <c r="D261" s="268">
        <v>31</v>
      </c>
      <c r="E261" s="3505"/>
      <c r="F261" s="3412" t="s">
        <v>316</v>
      </c>
      <c r="G261" s="268">
        <v>23</v>
      </c>
      <c r="H261" s="3505"/>
      <c r="I261" s="3825" t="s">
        <v>2747</v>
      </c>
      <c r="J261" s="3936"/>
      <c r="K261" s="3282">
        <v>14</v>
      </c>
      <c r="L261" s="3680" t="s">
        <v>325</v>
      </c>
      <c r="M261" s="325">
        <v>20</v>
      </c>
      <c r="N261" s="3141"/>
      <c r="O261" s="3412" t="s">
        <v>325</v>
      </c>
      <c r="P261" s="2144">
        <v>20</v>
      </c>
      <c r="Q261" s="2144"/>
    </row>
    <row r="262" spans="2:17" ht="16.5" thickBot="1">
      <c r="C262" s="2757"/>
      <c r="D262" s="2634">
        <f>SUM(D254:D261)</f>
        <v>127</v>
      </c>
      <c r="E262" s="2387">
        <f>SUM(E254:E261)</f>
        <v>75</v>
      </c>
      <c r="F262" s="2821"/>
      <c r="G262" s="2816">
        <f>SUM(G254:G261)</f>
        <v>108</v>
      </c>
      <c r="H262" s="3934">
        <f>SUM(H254:H261)</f>
        <v>78</v>
      </c>
      <c r="I262" s="2817"/>
      <c r="J262" s="2634">
        <f>SUM(J254:J261)</f>
        <v>107</v>
      </c>
      <c r="K262" s="2387">
        <f>SUM(K254:K261)</f>
        <v>72</v>
      </c>
      <c r="L262" s="2757"/>
      <c r="M262" s="2634">
        <f>SUM(M254:M261)</f>
        <v>123</v>
      </c>
      <c r="N262" s="2387">
        <f>SUM(N254:N261)</f>
        <v>73</v>
      </c>
      <c r="O262" s="3932">
        <f>SUM(D262+G262+J262+M262)</f>
        <v>465</v>
      </c>
      <c r="P262" s="3931">
        <f>SUM(E262+H262+K262+N262)</f>
        <v>298</v>
      </c>
      <c r="Q262" s="3373"/>
    </row>
    <row r="263" spans="2:17" ht="16.5" thickBot="1"/>
    <row r="264" spans="2:17" ht="29.25" thickBot="1">
      <c r="C264" s="3417" t="s">
        <v>1100</v>
      </c>
      <c r="D264" s="3418" t="s">
        <v>978</v>
      </c>
      <c r="E264" s="3419"/>
      <c r="F264" s="3420" t="s">
        <v>1100</v>
      </c>
      <c r="G264" s="3421" t="s">
        <v>978</v>
      </c>
      <c r="H264" s="3419"/>
      <c r="I264" s="3422" t="s">
        <v>1100</v>
      </c>
      <c r="J264" s="3423" t="s">
        <v>978</v>
      </c>
      <c r="K264" s="3424" t="s">
        <v>978</v>
      </c>
      <c r="L264" s="3422" t="s">
        <v>1100</v>
      </c>
      <c r="M264" s="3437" t="s">
        <v>978</v>
      </c>
      <c r="N264" s="3438"/>
      <c r="O264" s="11"/>
      <c r="Q264" s="1042"/>
    </row>
    <row r="265" spans="2:17" ht="19.5" thickBot="1">
      <c r="C265" s="3425" t="s">
        <v>3566</v>
      </c>
      <c r="D265" s="3426" t="s">
        <v>0</v>
      </c>
      <c r="E265" s="3427" t="s">
        <v>1</v>
      </c>
      <c r="F265" s="3428" t="s">
        <v>3567</v>
      </c>
      <c r="G265" s="3429" t="s">
        <v>0</v>
      </c>
      <c r="H265" s="3430" t="s">
        <v>1</v>
      </c>
      <c r="I265" s="3425" t="s">
        <v>3595</v>
      </c>
      <c r="J265" s="3431" t="s">
        <v>0</v>
      </c>
      <c r="K265" s="3434" t="s">
        <v>1</v>
      </c>
      <c r="L265" s="3425" t="s">
        <v>3568</v>
      </c>
      <c r="M265" s="3433" t="s">
        <v>0</v>
      </c>
      <c r="N265" s="3432" t="s">
        <v>1</v>
      </c>
      <c r="O265" s="11"/>
      <c r="Q265" s="3372"/>
    </row>
    <row r="266" spans="2:17" s="12" customFormat="1" ht="16.5" thickBot="1">
      <c r="C266" s="3675" t="s">
        <v>3291</v>
      </c>
      <c r="D266" s="1984"/>
      <c r="E266" s="2794">
        <v>20</v>
      </c>
      <c r="F266" s="3409" t="s">
        <v>3291</v>
      </c>
      <c r="G266" s="3287"/>
      <c r="H266" s="2750">
        <v>12</v>
      </c>
      <c r="I266" s="3821" t="s">
        <v>3291</v>
      </c>
      <c r="J266" s="1013">
        <v>21</v>
      </c>
      <c r="K266" s="3219"/>
      <c r="L266" s="3580" t="s">
        <v>980</v>
      </c>
      <c r="M266" s="3971" t="s">
        <v>978</v>
      </c>
      <c r="N266" s="3629">
        <v>28</v>
      </c>
      <c r="O266" s="3675" t="s">
        <v>2747</v>
      </c>
      <c r="P266" s="259">
        <v>23</v>
      </c>
      <c r="Q266" s="3501" t="s">
        <v>3539</v>
      </c>
    </row>
    <row r="267" spans="2:17" s="795" customFormat="1" ht="16.5" thickBot="1">
      <c r="B267" s="208" t="s">
        <v>1253</v>
      </c>
      <c r="C267" s="3676" t="s">
        <v>325</v>
      </c>
      <c r="D267" s="325">
        <v>30</v>
      </c>
      <c r="E267" s="3505"/>
      <c r="F267" s="3408" t="s">
        <v>316</v>
      </c>
      <c r="G267" s="268">
        <v>22</v>
      </c>
      <c r="H267" s="3505"/>
      <c r="I267" s="3674" t="s">
        <v>2747</v>
      </c>
      <c r="J267" s="3949"/>
      <c r="K267" s="2750">
        <v>14</v>
      </c>
      <c r="L267" s="3951" t="s">
        <v>3291</v>
      </c>
      <c r="M267" s="3938">
        <v>31</v>
      </c>
      <c r="N267" s="3972"/>
      <c r="O267" s="3676" t="s">
        <v>3263</v>
      </c>
      <c r="P267" s="2667">
        <v>17</v>
      </c>
      <c r="Q267" s="3506"/>
    </row>
    <row r="268" spans="2:17" s="795" customFormat="1" ht="16.5" thickBot="1">
      <c r="B268" s="2752" t="s">
        <v>978</v>
      </c>
      <c r="C268" s="3677" t="s">
        <v>454</v>
      </c>
      <c r="D268" s="2507"/>
      <c r="E268" s="2568">
        <v>36</v>
      </c>
      <c r="F268" s="3436" t="s">
        <v>326</v>
      </c>
      <c r="G268" s="2765">
        <v>31</v>
      </c>
      <c r="H268" s="2526"/>
      <c r="I268" s="3580" t="s">
        <v>3263</v>
      </c>
      <c r="J268" s="1013">
        <v>38</v>
      </c>
      <c r="K268" s="3219"/>
      <c r="L268" s="3580" t="s">
        <v>2747</v>
      </c>
      <c r="M268" s="3960">
        <v>40</v>
      </c>
      <c r="N268" s="3973"/>
      <c r="O268" s="3407" t="s">
        <v>325</v>
      </c>
      <c r="P268" s="2182">
        <v>27</v>
      </c>
      <c r="Q268" s="3501" t="s">
        <v>3540</v>
      </c>
    </row>
    <row r="269" spans="2:17" s="12" customFormat="1" ht="16.5" thickBot="1">
      <c r="B269" s="208" t="s">
        <v>1253</v>
      </c>
      <c r="C269" s="3678" t="s">
        <v>326</v>
      </c>
      <c r="D269" s="3941">
        <v>45</v>
      </c>
      <c r="E269" s="2527"/>
      <c r="F269" s="3444" t="s">
        <v>3263</v>
      </c>
      <c r="G269" s="958"/>
      <c r="H269" s="3292">
        <v>14</v>
      </c>
      <c r="I269" s="3435" t="s">
        <v>980</v>
      </c>
      <c r="J269" s="3949"/>
      <c r="K269" s="2750">
        <v>14</v>
      </c>
      <c r="L269" s="3674" t="s">
        <v>454</v>
      </c>
      <c r="M269" s="3965"/>
      <c r="N269" s="2817">
        <v>35</v>
      </c>
      <c r="O269" s="3408" t="s">
        <v>2747</v>
      </c>
      <c r="P269" s="2113">
        <v>24</v>
      </c>
      <c r="Q269" s="2265"/>
    </row>
    <row r="270" spans="2:17" s="795" customFormat="1" ht="16.5" thickBot="1">
      <c r="B270" s="2752" t="s">
        <v>978</v>
      </c>
      <c r="C270" s="3677" t="s">
        <v>980</v>
      </c>
      <c r="D270" s="1984"/>
      <c r="E270" s="2794">
        <v>24</v>
      </c>
      <c r="F270" s="3407" t="s">
        <v>325</v>
      </c>
      <c r="G270" s="1976">
        <v>27</v>
      </c>
      <c r="H270" s="3219"/>
      <c r="I270" s="3822" t="s">
        <v>316</v>
      </c>
      <c r="J270" s="1013">
        <v>23</v>
      </c>
      <c r="K270" s="3219"/>
      <c r="L270" s="3823" t="s">
        <v>3263</v>
      </c>
      <c r="M270" s="3974"/>
      <c r="N270" s="3939">
        <v>17</v>
      </c>
      <c r="O270" s="3822" t="s">
        <v>316</v>
      </c>
      <c r="P270" s="3829">
        <v>23</v>
      </c>
      <c r="Q270" s="3501" t="s">
        <v>3541</v>
      </c>
    </row>
    <row r="271" spans="2:17" s="12" customFormat="1" ht="16.5" thickBot="1">
      <c r="B271" s="208" t="s">
        <v>1253</v>
      </c>
      <c r="C271" s="3678" t="s">
        <v>316</v>
      </c>
      <c r="D271" s="325">
        <v>30</v>
      </c>
      <c r="E271" s="3505"/>
      <c r="F271" s="3408" t="s">
        <v>2747</v>
      </c>
      <c r="G271" s="862"/>
      <c r="H271" s="3282">
        <v>24</v>
      </c>
      <c r="I271" s="3581" t="s">
        <v>454</v>
      </c>
      <c r="J271" s="3949"/>
      <c r="K271" s="2750">
        <v>17</v>
      </c>
      <c r="L271" s="3951" t="s">
        <v>325</v>
      </c>
      <c r="M271" s="3938">
        <v>41</v>
      </c>
      <c r="N271" s="3975"/>
      <c r="O271" s="3581" t="s">
        <v>454</v>
      </c>
      <c r="P271" s="2132">
        <v>17</v>
      </c>
      <c r="Q271" s="2265"/>
    </row>
    <row r="272" spans="2:17" s="795" customFormat="1" ht="16.5" thickBot="1">
      <c r="B272" s="2752" t="s">
        <v>978</v>
      </c>
      <c r="C272" s="3675" t="s">
        <v>2747</v>
      </c>
      <c r="D272" s="3578">
        <v>23</v>
      </c>
      <c r="E272" s="2526"/>
      <c r="F272" s="3443" t="s">
        <v>1248</v>
      </c>
      <c r="G272" s="3579">
        <v>28</v>
      </c>
      <c r="H272" s="2526"/>
      <c r="I272" s="3823" t="s">
        <v>326</v>
      </c>
      <c r="J272" s="1013">
        <v>34</v>
      </c>
      <c r="K272" s="3219"/>
      <c r="L272" s="3952" t="s">
        <v>316</v>
      </c>
      <c r="M272" s="3960">
        <v>41</v>
      </c>
      <c r="N272" s="3973"/>
      <c r="O272" s="3580" t="s">
        <v>980</v>
      </c>
      <c r="P272" s="2174">
        <v>28</v>
      </c>
      <c r="Q272" s="3539" t="s">
        <v>3542</v>
      </c>
    </row>
    <row r="273" spans="1:18" s="12" customFormat="1" ht="16.5" thickBot="1">
      <c r="A273" s="3944"/>
      <c r="B273" s="208" t="s">
        <v>1253</v>
      </c>
      <c r="C273" s="3676" t="s">
        <v>3263</v>
      </c>
      <c r="D273" s="1604"/>
      <c r="E273" s="3282">
        <v>17</v>
      </c>
      <c r="F273" s="3410" t="s">
        <v>980</v>
      </c>
      <c r="G273" s="862"/>
      <c r="H273" s="3282">
        <v>14</v>
      </c>
      <c r="I273" s="3410" t="s">
        <v>325</v>
      </c>
      <c r="J273" s="3528"/>
      <c r="K273" s="2750">
        <v>17</v>
      </c>
      <c r="L273" s="3674" t="s">
        <v>326</v>
      </c>
      <c r="M273" s="3965"/>
      <c r="N273" s="3970">
        <v>20</v>
      </c>
      <c r="O273" s="3951" t="s">
        <v>3291</v>
      </c>
      <c r="P273" s="2132">
        <v>31</v>
      </c>
      <c r="Q273" s="2265"/>
    </row>
    <row r="274" spans="1:18" ht="16.5" thickBot="1">
      <c r="C274" s="3406"/>
      <c r="D274" s="2818">
        <f>SUM(D266:D273)</f>
        <v>128</v>
      </c>
      <c r="E274" s="2819">
        <f>SUM(E266:E273)</f>
        <v>97</v>
      </c>
      <c r="F274" s="2113"/>
      <c r="G274" s="2820">
        <f>SUM(G266:G273)</f>
        <v>108</v>
      </c>
      <c r="H274" s="2755">
        <f>SUM(H266:H273)</f>
        <v>64</v>
      </c>
      <c r="I274" s="2817" t="s">
        <v>978</v>
      </c>
      <c r="J274" s="2820">
        <f>SUM(J266:J273)</f>
        <v>116</v>
      </c>
      <c r="K274" s="2755">
        <f>SUM(K266:K273)</f>
        <v>62</v>
      </c>
      <c r="L274" s="2757"/>
      <c r="M274" s="2634">
        <f>SUM(M266:M273)</f>
        <v>153</v>
      </c>
      <c r="N274" s="2387">
        <f>SUM(N266:N273)</f>
        <v>100</v>
      </c>
      <c r="O274" s="3932">
        <f>SUM(D274+G274+J274+M274)</f>
        <v>505</v>
      </c>
      <c r="P274" s="3931">
        <f>SUM(E274+H274+K274+N274)</f>
        <v>323</v>
      </c>
      <c r="Q274" s="3373"/>
    </row>
    <row r="275" spans="1:18" ht="16.5" thickBot="1">
      <c r="O275" s="3929">
        <f>SUM(+O262+O250+O238)</f>
        <v>1385</v>
      </c>
      <c r="P275" s="3933">
        <f>SUM(P274+P262+P250+P238)</f>
        <v>1166</v>
      </c>
    </row>
    <row r="276" spans="1:18" ht="16.5" thickBot="1"/>
    <row r="277" spans="1:18" ht="32.25" thickBot="1">
      <c r="C277" s="2835" t="s">
        <v>1730</v>
      </c>
      <c r="D277" s="2836"/>
      <c r="E277" s="2837"/>
      <c r="G277" s="2833" t="s">
        <v>1729</v>
      </c>
      <c r="H277" s="2834"/>
      <c r="I277" s="2837"/>
      <c r="K277" s="2839" t="s">
        <v>3749</v>
      </c>
      <c r="L277" s="2822"/>
      <c r="M277" s="2823"/>
      <c r="N277" s="2824"/>
      <c r="P277" s="10"/>
      <c r="Q277" s="11"/>
    </row>
    <row r="278" spans="1:18" ht="19.5" thickBot="1">
      <c r="C278" s="2051" t="s">
        <v>978</v>
      </c>
      <c r="D278" s="1085" t="s">
        <v>0</v>
      </c>
      <c r="E278" s="1085" t="s">
        <v>1</v>
      </c>
      <c r="G278" s="1085" t="s">
        <v>978</v>
      </c>
      <c r="H278" s="1085" t="s">
        <v>3014</v>
      </c>
      <c r="I278" s="1085" t="s">
        <v>1</v>
      </c>
      <c r="K278" s="3317"/>
      <c r="L278" s="2615" t="s">
        <v>0</v>
      </c>
      <c r="M278" s="2614" t="s">
        <v>1</v>
      </c>
      <c r="N278" s="951" t="s">
        <v>2429</v>
      </c>
      <c r="O278" s="3319"/>
      <c r="P278" s="10"/>
      <c r="Q278" s="11"/>
    </row>
    <row r="279" spans="1:18" ht="19.5" thickBot="1">
      <c r="B279" s="2752"/>
      <c r="C279" s="3961" t="s">
        <v>2801</v>
      </c>
      <c r="D279" s="3963" t="s">
        <v>978</v>
      </c>
      <c r="E279" s="3564">
        <v>10</v>
      </c>
      <c r="F279" s="3954" t="s">
        <v>3752</v>
      </c>
      <c r="G279" s="3959" t="s">
        <v>454</v>
      </c>
      <c r="H279" s="3960">
        <v>24</v>
      </c>
      <c r="I279" s="3568" t="s">
        <v>978</v>
      </c>
      <c r="K279" s="3639" t="s">
        <v>454</v>
      </c>
      <c r="L279" s="1721">
        <v>26</v>
      </c>
      <c r="M279" s="3979" t="s">
        <v>978</v>
      </c>
      <c r="N279" s="3976" t="s">
        <v>978</v>
      </c>
      <c r="O279" s="1754"/>
      <c r="P279" s="10"/>
      <c r="Q279" s="11"/>
    </row>
    <row r="280" spans="1:18" ht="19.5" thickBot="1">
      <c r="B280" s="71" t="s">
        <v>1253</v>
      </c>
      <c r="C280" s="3962" t="s">
        <v>454</v>
      </c>
      <c r="D280" s="3318">
        <v>28</v>
      </c>
      <c r="E280" s="3964"/>
      <c r="F280" s="3955"/>
      <c r="G280" s="3958" t="s">
        <v>326</v>
      </c>
      <c r="H280" s="3965" t="s">
        <v>978</v>
      </c>
      <c r="I280" s="3968">
        <v>21</v>
      </c>
      <c r="K280" s="3640" t="s">
        <v>325</v>
      </c>
      <c r="L280" s="3978" t="s">
        <v>978</v>
      </c>
      <c r="M280" s="3977">
        <v>16</v>
      </c>
      <c r="N280" s="3663" t="s">
        <v>978</v>
      </c>
      <c r="O280" s="209"/>
      <c r="P280" s="10"/>
      <c r="Q280" s="11"/>
    </row>
    <row r="281" spans="1:18" ht="19.5" thickBot="1">
      <c r="B281" s="2752"/>
      <c r="C281" s="208"/>
      <c r="D281" s="3403"/>
      <c r="E281" s="3404"/>
      <c r="F281" s="3954" t="s">
        <v>3753</v>
      </c>
      <c r="G281" s="3829" t="s">
        <v>316</v>
      </c>
      <c r="H281" s="3966" t="s">
        <v>978</v>
      </c>
      <c r="I281" s="3969">
        <v>21</v>
      </c>
      <c r="J281" s="3953" t="s">
        <v>1253</v>
      </c>
      <c r="K281" s="2898" t="s">
        <v>3750</v>
      </c>
      <c r="P281" s="10"/>
      <c r="Q281" s="11"/>
    </row>
    <row r="282" spans="1:18" ht="19.5" thickBot="1">
      <c r="B282" s="208"/>
      <c r="C282" s="1475"/>
      <c r="D282" s="206"/>
      <c r="E282" s="283"/>
      <c r="F282" s="3956"/>
      <c r="G282" s="1179" t="s">
        <v>325</v>
      </c>
      <c r="H282" s="3706">
        <v>42</v>
      </c>
      <c r="I282" s="3967" t="s">
        <v>978</v>
      </c>
      <c r="J282" s="160" t="s">
        <v>3013</v>
      </c>
      <c r="P282" s="10"/>
      <c r="Q282" s="11"/>
      <c r="R282" t="s">
        <v>978</v>
      </c>
    </row>
    <row r="283" spans="1:18" ht="16.5" thickBot="1">
      <c r="C283" s="70"/>
      <c r="D283" s="1955"/>
      <c r="E283" s="2752"/>
      <c r="F283" s="3957" t="s">
        <v>1253</v>
      </c>
      <c r="G283" s="3641" t="s">
        <v>3751</v>
      </c>
      <c r="H283" s="2807">
        <f>SUM(H279:H282)</f>
        <v>66</v>
      </c>
      <c r="I283" s="2807">
        <f>SUM(I279:I282)</f>
        <v>42</v>
      </c>
      <c r="J283" t="s">
        <v>978</v>
      </c>
      <c r="N283" t="s">
        <v>978</v>
      </c>
      <c r="P283" s="10"/>
      <c r="Q283" s="11"/>
    </row>
    <row r="284" spans="1:18">
      <c r="C284" s="70"/>
      <c r="D284" s="1955"/>
      <c r="E284" s="2752"/>
      <c r="G284" s="70"/>
      <c r="H284" s="1955"/>
      <c r="I284" s="2752"/>
      <c r="P284" s="10"/>
      <c r="Q284" s="11"/>
    </row>
    <row r="285" spans="1:18">
      <c r="C285" s="70"/>
      <c r="D285" s="1955"/>
      <c r="E285" s="2752"/>
      <c r="G285" s="70"/>
      <c r="H285" s="1955"/>
      <c r="I285" s="2752"/>
      <c r="P285" s="10"/>
      <c r="Q285" s="11"/>
    </row>
    <row r="286" spans="1:18">
      <c r="C286" s="70"/>
      <c r="D286" s="1955"/>
      <c r="E286" s="2752"/>
      <c r="G286" s="70"/>
      <c r="H286" s="1955"/>
      <c r="I286" s="2752"/>
      <c r="P286" s="10"/>
      <c r="Q286" s="11"/>
    </row>
    <row r="287" spans="1:18" ht="16.5" thickBot="1">
      <c r="F287" s="1475"/>
      <c r="G287" s="1475"/>
      <c r="H287" s="1475"/>
    </row>
    <row r="288" spans="1:18" s="795" customFormat="1" ht="29.25" thickBot="1">
      <c r="A288" s="3944"/>
      <c r="B288" s="2217" t="s">
        <v>1734</v>
      </c>
      <c r="C288" s="1279"/>
      <c r="D288" s="3558"/>
      <c r="E288" s="3559" t="s">
        <v>3279</v>
      </c>
      <c r="F288" s="2808"/>
      <c r="G288" s="2809"/>
      <c r="H288" s="2810"/>
      <c r="I288" s="2811" t="s">
        <v>1702</v>
      </c>
      <c r="J288" s="2812" t="s">
        <v>978</v>
      </c>
      <c r="K288" s="801">
        <v>16</v>
      </c>
      <c r="L288" s="2813" t="s">
        <v>1702</v>
      </c>
      <c r="M288" s="2814"/>
      <c r="N288" s="2815" t="s">
        <v>1705</v>
      </c>
      <c r="O288" s="3560" t="s">
        <v>978</v>
      </c>
      <c r="P288" s="3561"/>
      <c r="Q288" s="3562" t="s">
        <v>978</v>
      </c>
      <c r="R288" s="3563" t="s">
        <v>1228</v>
      </c>
    </row>
    <row r="289" spans="1:20" s="3704" customFormat="1" ht="34.15" customHeight="1" thickBot="1">
      <c r="A289" s="3944"/>
      <c r="B289" s="2218"/>
      <c r="C289" s="3587" t="s">
        <v>4365</v>
      </c>
      <c r="D289" s="2700" t="s">
        <v>3</v>
      </c>
      <c r="E289" s="2700" t="s">
        <v>4</v>
      </c>
      <c r="F289" s="2700" t="s">
        <v>2</v>
      </c>
      <c r="G289" s="2701" t="s">
        <v>1229</v>
      </c>
      <c r="H289" s="2702" t="s">
        <v>1220</v>
      </c>
      <c r="I289" s="3588" t="s">
        <v>3527</v>
      </c>
      <c r="J289" s="3589" t="s">
        <v>3</v>
      </c>
      <c r="K289" s="3590" t="s">
        <v>4</v>
      </c>
      <c r="L289" s="3591" t="s">
        <v>3528</v>
      </c>
      <c r="M289" s="3592" t="s">
        <v>3</v>
      </c>
      <c r="N289" s="3590" t="s">
        <v>4</v>
      </c>
      <c r="O289" s="3593" t="s">
        <v>1238</v>
      </c>
      <c r="P289" s="3594" t="s">
        <v>2718</v>
      </c>
      <c r="Q289" s="3592" t="s">
        <v>1702</v>
      </c>
      <c r="R289" s="3595" t="s">
        <v>1703</v>
      </c>
      <c r="S289" s="3703"/>
      <c r="T289" s="4581"/>
    </row>
    <row r="290" spans="1:20" ht="19.899999999999999" customHeight="1">
      <c r="A290" s="3947" t="s">
        <v>2995</v>
      </c>
      <c r="B290" s="1658">
        <v>1</v>
      </c>
      <c r="C290" s="2695" t="s">
        <v>325</v>
      </c>
      <c r="D290" s="2696">
        <v>435</v>
      </c>
      <c r="E290" s="2697">
        <v>279</v>
      </c>
      <c r="F290" s="2698">
        <f t="shared" ref="F290:F298" si="15">SUM(D290-E290)</f>
        <v>156</v>
      </c>
      <c r="G290" s="2699" t="s">
        <v>2444</v>
      </c>
      <c r="H290" s="2710">
        <v>0.88</v>
      </c>
      <c r="I290" s="3188">
        <f>SUM(D290/K288)</f>
        <v>27.1875</v>
      </c>
      <c r="J290" s="3583">
        <f t="shared" ref="J290:J298" si="16">SUM(D290+F290)+H290</f>
        <v>591.88</v>
      </c>
      <c r="K290" s="3583">
        <f t="shared" ref="K290:K298" si="17">SUM(E290-F290)-H290</f>
        <v>122.12</v>
      </c>
      <c r="L290" s="3189">
        <f>SUM(E290/K288)</f>
        <v>17.4375</v>
      </c>
      <c r="M290" s="3617">
        <v>2</v>
      </c>
      <c r="N290" s="2696">
        <v>1</v>
      </c>
      <c r="O290" s="3584">
        <f>SUM(F290/K288)</f>
        <v>9.75</v>
      </c>
      <c r="P290" s="3584">
        <f t="shared" ref="P290:P297" si="18">SUM(O290/Q290)</f>
        <v>2.4375</v>
      </c>
      <c r="Q290" s="3585">
        <f t="shared" ref="Q290:Q297" si="19">SUM(M290+N290+B290)</f>
        <v>4</v>
      </c>
      <c r="R290" s="3586">
        <v>1</v>
      </c>
      <c r="S290" s="205"/>
      <c r="T290" s="1811"/>
    </row>
    <row r="291" spans="1:20" ht="19.899999999999999" customHeight="1">
      <c r="A291" s="3943" t="s">
        <v>2995</v>
      </c>
      <c r="B291" s="1658">
        <v>2</v>
      </c>
      <c r="C291" s="1794" t="s">
        <v>326</v>
      </c>
      <c r="D291" s="794">
        <v>421</v>
      </c>
      <c r="E291" s="2533">
        <v>280</v>
      </c>
      <c r="F291" s="3204">
        <f t="shared" si="15"/>
        <v>141</v>
      </c>
      <c r="G291" s="3205" t="s">
        <v>2738</v>
      </c>
      <c r="H291" s="2711">
        <v>0.63</v>
      </c>
      <c r="I291" s="3207">
        <f>SUM(D291/K288)</f>
        <v>26.3125</v>
      </c>
      <c r="J291" s="3208">
        <f t="shared" si="16"/>
        <v>562.63</v>
      </c>
      <c r="K291" s="3208">
        <f t="shared" si="17"/>
        <v>138.37</v>
      </c>
      <c r="L291" s="3209">
        <f>SUM(E291/K288)</f>
        <v>17.5</v>
      </c>
      <c r="M291" s="3618">
        <v>5</v>
      </c>
      <c r="N291" s="794">
        <v>2</v>
      </c>
      <c r="O291" s="3250">
        <f>SUM(F291/K288)</f>
        <v>8.8125</v>
      </c>
      <c r="P291" s="3250">
        <f t="shared" si="18"/>
        <v>0.97916666666666663</v>
      </c>
      <c r="Q291" s="1985">
        <f t="shared" si="19"/>
        <v>9</v>
      </c>
      <c r="R291" s="2605">
        <v>2</v>
      </c>
      <c r="S291" s="205"/>
      <c r="T291" s="1811" t="s">
        <v>978</v>
      </c>
    </row>
    <row r="292" spans="1:20" ht="19.7" customHeight="1">
      <c r="A292" s="3943" t="s">
        <v>2995</v>
      </c>
      <c r="B292" s="1658">
        <v>3</v>
      </c>
      <c r="C292" s="1988" t="s">
        <v>2801</v>
      </c>
      <c r="D292" s="794">
        <v>440</v>
      </c>
      <c r="E292" s="2533">
        <v>403</v>
      </c>
      <c r="F292" s="2698">
        <f t="shared" si="15"/>
        <v>37</v>
      </c>
      <c r="G292" s="2534" t="s">
        <v>2441</v>
      </c>
      <c r="H292" s="2711">
        <v>0.68</v>
      </c>
      <c r="I292" s="3188">
        <f>SUM(D292/K288)</f>
        <v>27.5</v>
      </c>
      <c r="J292" s="3208">
        <f t="shared" si="16"/>
        <v>477.68</v>
      </c>
      <c r="K292" s="3208">
        <f t="shared" si="17"/>
        <v>365.32</v>
      </c>
      <c r="L292" s="3189">
        <f>SUM(E292/K288)</f>
        <v>25.1875</v>
      </c>
      <c r="M292" s="3618">
        <v>1</v>
      </c>
      <c r="N292" s="3619">
        <v>5</v>
      </c>
      <c r="O292" s="3250">
        <f>SUM(F292/K288)</f>
        <v>2.3125</v>
      </c>
      <c r="P292" s="3250">
        <f t="shared" si="18"/>
        <v>0.25694444444444442</v>
      </c>
      <c r="Q292" s="1985">
        <f t="shared" si="19"/>
        <v>9</v>
      </c>
      <c r="R292" s="2605">
        <v>2</v>
      </c>
      <c r="S292" s="205"/>
      <c r="T292" s="1811"/>
    </row>
    <row r="293" spans="1:20" ht="19.899999999999999" customHeight="1">
      <c r="A293" s="3947" t="s">
        <v>0</v>
      </c>
      <c r="B293" s="1658">
        <v>4</v>
      </c>
      <c r="C293" s="2695" t="s">
        <v>454</v>
      </c>
      <c r="D293" s="2696">
        <v>431</v>
      </c>
      <c r="E293" s="2697">
        <v>386</v>
      </c>
      <c r="F293" s="2698">
        <f t="shared" si="15"/>
        <v>45</v>
      </c>
      <c r="G293" s="2699" t="s">
        <v>2738</v>
      </c>
      <c r="H293" s="2710">
        <v>0.63</v>
      </c>
      <c r="I293" s="2608">
        <f>SUM(D293/K288)</f>
        <v>26.9375</v>
      </c>
      <c r="J293" s="3208">
        <f t="shared" si="16"/>
        <v>476.63</v>
      </c>
      <c r="K293" s="3208">
        <f t="shared" si="17"/>
        <v>340.37</v>
      </c>
      <c r="L293" s="2609">
        <f>SUM(E293/K288)</f>
        <v>24.125</v>
      </c>
      <c r="M293" s="3618">
        <v>3</v>
      </c>
      <c r="N293" s="794">
        <v>4</v>
      </c>
      <c r="O293" s="3250">
        <f>SUM(F293/K288)</f>
        <v>2.8125</v>
      </c>
      <c r="P293" s="3250">
        <f t="shared" si="18"/>
        <v>0.25568181818181818</v>
      </c>
      <c r="Q293" s="1985">
        <f t="shared" si="19"/>
        <v>11</v>
      </c>
      <c r="R293" s="2605">
        <v>4</v>
      </c>
      <c r="S293" s="205"/>
      <c r="T293" s="1811"/>
    </row>
    <row r="294" spans="1:20" ht="19.899999999999999" customHeight="1">
      <c r="A294" s="3947" t="s">
        <v>0</v>
      </c>
      <c r="B294" s="1658">
        <v>5</v>
      </c>
      <c r="C294" s="1794" t="s">
        <v>316</v>
      </c>
      <c r="D294" s="794">
        <v>430</v>
      </c>
      <c r="E294" s="2533">
        <v>381</v>
      </c>
      <c r="F294" s="2535">
        <f t="shared" si="15"/>
        <v>49</v>
      </c>
      <c r="G294" s="2534" t="s">
        <v>1731</v>
      </c>
      <c r="H294" s="2711">
        <v>0.56000000000000005</v>
      </c>
      <c r="I294" s="3188">
        <f>SUM(D294/K288)</f>
        <v>26.875</v>
      </c>
      <c r="J294" s="840">
        <f t="shared" si="16"/>
        <v>479.56</v>
      </c>
      <c r="K294" s="840">
        <f t="shared" si="17"/>
        <v>331.44</v>
      </c>
      <c r="L294" s="2609">
        <f>SUM(E294/K288)</f>
        <v>23.8125</v>
      </c>
      <c r="M294" s="3618">
        <v>4</v>
      </c>
      <c r="N294" s="794">
        <v>3</v>
      </c>
      <c r="O294" s="3250">
        <f>SUM(F294/K288)</f>
        <v>3.0625</v>
      </c>
      <c r="P294" s="3250">
        <f t="shared" si="18"/>
        <v>0.25520833333333331</v>
      </c>
      <c r="Q294" s="1985">
        <f t="shared" si="19"/>
        <v>12</v>
      </c>
      <c r="R294" s="2605">
        <v>5</v>
      </c>
      <c r="S294" s="205"/>
      <c r="T294" s="1811"/>
    </row>
    <row r="295" spans="1:20" ht="19.899999999999999" customHeight="1">
      <c r="A295" s="3945" t="s">
        <v>2994</v>
      </c>
      <c r="B295" s="1658">
        <v>6</v>
      </c>
      <c r="C295" s="1794" t="s">
        <v>3291</v>
      </c>
      <c r="D295" s="794">
        <v>326</v>
      </c>
      <c r="E295" s="2533">
        <v>415</v>
      </c>
      <c r="F295" s="2535">
        <f t="shared" si="15"/>
        <v>-89</v>
      </c>
      <c r="G295" s="2534" t="s">
        <v>1738</v>
      </c>
      <c r="H295" s="2711">
        <v>0.25</v>
      </c>
      <c r="I295" s="2608">
        <f>SUM(D295/K288)</f>
        <v>20.375</v>
      </c>
      <c r="J295" s="840">
        <f t="shared" si="16"/>
        <v>237.25</v>
      </c>
      <c r="K295" s="840">
        <f t="shared" si="17"/>
        <v>503.75</v>
      </c>
      <c r="L295" s="2609">
        <f>SUM(E295/K288)</f>
        <v>25.9375</v>
      </c>
      <c r="M295" s="3618">
        <v>6</v>
      </c>
      <c r="N295" s="794">
        <v>6</v>
      </c>
      <c r="O295" s="3250">
        <f>SUM(F295/K288)</f>
        <v>-5.5625</v>
      </c>
      <c r="P295" s="3250">
        <f t="shared" si="18"/>
        <v>-0.30902777777777779</v>
      </c>
      <c r="Q295" s="1985">
        <f t="shared" si="19"/>
        <v>18</v>
      </c>
      <c r="R295" s="2605">
        <v>6</v>
      </c>
      <c r="S295" s="205"/>
      <c r="T295" s="1811"/>
    </row>
    <row r="296" spans="1:20" ht="19.899999999999999" customHeight="1">
      <c r="A296" s="3945" t="s">
        <v>2994</v>
      </c>
      <c r="B296" s="1658">
        <v>7</v>
      </c>
      <c r="C296" s="1794" t="s">
        <v>980</v>
      </c>
      <c r="D296" s="794">
        <v>224</v>
      </c>
      <c r="E296" s="2533">
        <v>417</v>
      </c>
      <c r="F296" s="2535">
        <f t="shared" si="15"/>
        <v>-193</v>
      </c>
      <c r="G296" s="2534" t="s">
        <v>2449</v>
      </c>
      <c r="H296" s="2711">
        <v>0.18</v>
      </c>
      <c r="I296" s="2608">
        <f>SUM(D296/K288)</f>
        <v>14</v>
      </c>
      <c r="J296" s="840">
        <f t="shared" si="16"/>
        <v>31.18</v>
      </c>
      <c r="K296" s="840">
        <f t="shared" si="17"/>
        <v>609.82000000000005</v>
      </c>
      <c r="L296" s="2609">
        <f>SUM(E296/K288)</f>
        <v>26.0625</v>
      </c>
      <c r="M296" s="3618">
        <v>8</v>
      </c>
      <c r="N296" s="794">
        <v>7</v>
      </c>
      <c r="O296" s="3250">
        <f>SUM(F296/K288)</f>
        <v>-12.0625</v>
      </c>
      <c r="P296" s="3250">
        <f t="shared" si="18"/>
        <v>-0.54829545454545459</v>
      </c>
      <c r="Q296" s="1985">
        <f t="shared" si="19"/>
        <v>22</v>
      </c>
      <c r="R296" s="2605">
        <v>7</v>
      </c>
      <c r="S296" s="205"/>
      <c r="T296" s="1811"/>
    </row>
    <row r="297" spans="1:20" ht="19.899999999999999" customHeight="1">
      <c r="A297" s="3945" t="s">
        <v>2994</v>
      </c>
      <c r="B297" s="1658">
        <v>8</v>
      </c>
      <c r="C297" s="1794" t="s">
        <v>2747</v>
      </c>
      <c r="D297" s="794">
        <v>284</v>
      </c>
      <c r="E297" s="2533">
        <v>430</v>
      </c>
      <c r="F297" s="2535">
        <f t="shared" si="15"/>
        <v>-146</v>
      </c>
      <c r="G297" s="2534" t="s">
        <v>2449</v>
      </c>
      <c r="H297" s="2711">
        <v>0.18</v>
      </c>
      <c r="I297" s="2608">
        <f>SUM(D297/K288)</f>
        <v>17.75</v>
      </c>
      <c r="J297" s="840">
        <f t="shared" si="16"/>
        <v>138.18</v>
      </c>
      <c r="K297" s="840">
        <f t="shared" si="17"/>
        <v>575.82000000000005</v>
      </c>
      <c r="L297" s="2609">
        <f>SUM(E297/K288)</f>
        <v>26.875</v>
      </c>
      <c r="M297" s="3618">
        <v>7</v>
      </c>
      <c r="N297" s="794">
        <v>8</v>
      </c>
      <c r="O297" s="3250">
        <f>SUM(F297/K288)</f>
        <v>-9.125</v>
      </c>
      <c r="P297" s="3250">
        <f t="shared" si="18"/>
        <v>-0.39673913043478259</v>
      </c>
      <c r="Q297" s="1985">
        <f t="shared" si="19"/>
        <v>23</v>
      </c>
      <c r="R297" s="2605">
        <v>8</v>
      </c>
      <c r="S297" s="205"/>
      <c r="T297" s="1811"/>
    </row>
    <row r="298" spans="1:20" ht="19.899999999999999" customHeight="1" thickBot="1">
      <c r="A298" s="3944"/>
      <c r="B298" s="2528" t="s">
        <v>978</v>
      </c>
      <c r="C298" s="2529"/>
      <c r="D298" s="2530">
        <f>SUM(D290:D297)</f>
        <v>2991</v>
      </c>
      <c r="E298" s="2530">
        <f>SUM(E290:E297)</f>
        <v>2991</v>
      </c>
      <c r="F298" s="2536">
        <f t="shared" si="15"/>
        <v>0</v>
      </c>
      <c r="G298" s="3265"/>
      <c r="H298" s="3261"/>
      <c r="I298" s="3262">
        <f>AVERAGE(I290:I296)</f>
        <v>24.169642857142858</v>
      </c>
      <c r="J298" s="840">
        <f t="shared" si="16"/>
        <v>2991</v>
      </c>
      <c r="K298" s="840">
        <f t="shared" si="17"/>
        <v>2991</v>
      </c>
      <c r="L298" s="3263">
        <f>AVERAGE(L290:L296)</f>
        <v>22.866071428571427</v>
      </c>
      <c r="M298" s="3264"/>
      <c r="N298" s="3260"/>
      <c r="O298" s="2532"/>
      <c r="P298" s="937"/>
      <c r="Q298" s="1992"/>
      <c r="R298" s="2606"/>
      <c r="S298" s="205"/>
      <c r="T298" s="1811"/>
    </row>
    <row r="299" spans="1:20" ht="4.3499999999999996" customHeight="1" thickBot="1">
      <c r="A299" s="3944"/>
      <c r="B299" s="3192"/>
      <c r="C299" s="3596"/>
      <c r="D299" s="3597"/>
      <c r="E299" s="3597"/>
      <c r="F299" s="3598"/>
      <c r="G299" s="3597"/>
      <c r="H299" s="3599"/>
      <c r="I299" s="3600"/>
      <c r="J299" s="3601"/>
      <c r="K299" s="3601"/>
      <c r="L299" s="3602"/>
      <c r="M299" s="3200"/>
      <c r="N299" s="3200"/>
      <c r="O299" s="3201"/>
      <c r="P299" s="3200"/>
      <c r="Q299" s="3202"/>
      <c r="R299" s="3203"/>
      <c r="S299" s="205"/>
      <c r="T299" s="1811"/>
    </row>
    <row r="300" spans="1:20" ht="19.899999999999999" customHeight="1" thickBot="1">
      <c r="B300" s="3608"/>
      <c r="C300" s="2064" t="s">
        <v>978</v>
      </c>
      <c r="D300" s="2065" t="s">
        <v>978</v>
      </c>
      <c r="E300" s="2846">
        <v>73</v>
      </c>
      <c r="F300" s="2066" t="s">
        <v>978</v>
      </c>
      <c r="G300" s="2065"/>
      <c r="H300" s="2847" t="s">
        <v>978</v>
      </c>
      <c r="I300" s="3609">
        <f>SUM(I298/8)</f>
        <v>3.0212053571428572</v>
      </c>
      <c r="J300" s="3610">
        <f>SUM(J298/K288)/8</f>
        <v>23.3671875</v>
      </c>
      <c r="K300" s="3610">
        <f>SUM(K298/K288)/8</f>
        <v>23.3671875</v>
      </c>
      <c r="L300" s="3611">
        <f>SUM(L298/8)</f>
        <v>2.8582589285714284</v>
      </c>
      <c r="M300" s="3612"/>
      <c r="N300" s="3612"/>
      <c r="O300" s="3613"/>
      <c r="P300" s="3612"/>
      <c r="Q300" s="3614"/>
      <c r="R300" s="3615"/>
      <c r="S300" s="205"/>
      <c r="T300" s="205"/>
    </row>
    <row r="301" spans="1:20" s="1213" customFormat="1" ht="58.15" customHeight="1" thickBot="1">
      <c r="A301" s="3945"/>
      <c r="B301" s="2848"/>
      <c r="C301" s="3603" t="s">
        <v>3280</v>
      </c>
      <c r="D301" s="3604"/>
      <c r="E301" s="3604"/>
      <c r="F301" s="3605"/>
      <c r="G301" s="3604"/>
      <c r="H301" s="3606"/>
      <c r="I301" s="3605"/>
      <c r="J301" s="3604"/>
      <c r="K301" s="3604"/>
      <c r="L301" s="3604"/>
      <c r="M301" s="3605"/>
      <c r="N301" s="3605"/>
      <c r="O301" s="3605"/>
      <c r="P301" s="3605"/>
      <c r="Q301" s="3607"/>
      <c r="R301" s="1214"/>
      <c r="T301" s="4577"/>
    </row>
    <row r="302" spans="1:20" ht="29.25" thickBot="1">
      <c r="C302" s="3573" t="s">
        <v>4365</v>
      </c>
      <c r="D302" s="2842"/>
      <c r="E302" s="2843"/>
      <c r="F302" s="2843"/>
      <c r="G302" s="2844"/>
      <c r="H302" s="349"/>
      <c r="I302" s="2332"/>
      <c r="J302" s="2332"/>
      <c r="K302" s="3522">
        <v>0.16666666666666666</v>
      </c>
      <c r="L302" s="3521">
        <f>SUM(K302)</f>
        <v>0.16666666666666666</v>
      </c>
      <c r="M302" s="2332"/>
      <c r="N302" s="2219"/>
    </row>
    <row r="303" spans="1:20" ht="29.25" thickBot="1">
      <c r="C303" s="2862" t="s">
        <v>1100</v>
      </c>
      <c r="D303" s="3375" t="s">
        <v>3281</v>
      </c>
      <c r="E303" s="2864"/>
      <c r="F303" s="2862" t="s">
        <v>1100</v>
      </c>
      <c r="G303" s="2863" t="s">
        <v>978</v>
      </c>
      <c r="H303" s="2865"/>
      <c r="I303" s="2862" t="s">
        <v>1100</v>
      </c>
      <c r="J303" s="2863" t="s">
        <v>978</v>
      </c>
      <c r="K303" s="2864"/>
      <c r="L303" s="2862" t="s">
        <v>1100</v>
      </c>
      <c r="M303" s="2937" t="s">
        <v>978</v>
      </c>
      <c r="N303" s="3374"/>
      <c r="O303" s="3370" t="s">
        <v>2293</v>
      </c>
      <c r="P303" s="3371"/>
      <c r="Q303" s="1042"/>
      <c r="R303" s="213"/>
    </row>
    <row r="304" spans="1:20" ht="19.5" thickBot="1">
      <c r="C304" s="2857">
        <v>1</v>
      </c>
      <c r="D304" s="2855" t="s">
        <v>0</v>
      </c>
      <c r="E304" s="2858" t="s">
        <v>1</v>
      </c>
      <c r="F304" s="2857">
        <v>2</v>
      </c>
      <c r="G304" s="2859" t="s">
        <v>0</v>
      </c>
      <c r="H304" s="2856" t="s">
        <v>1</v>
      </c>
      <c r="I304" s="2857">
        <v>3</v>
      </c>
      <c r="J304" s="2855" t="s">
        <v>0</v>
      </c>
      <c r="K304" s="2858" t="s">
        <v>1</v>
      </c>
      <c r="L304" s="2857">
        <v>4</v>
      </c>
      <c r="M304" s="2875" t="s">
        <v>0</v>
      </c>
      <c r="N304" s="2876" t="s">
        <v>1</v>
      </c>
      <c r="O304" s="206"/>
      <c r="P304" s="206"/>
      <c r="Q304" s="3372"/>
    </row>
    <row r="305" spans="2:19" s="795" customFormat="1">
      <c r="B305" s="2752"/>
      <c r="C305" s="2866" t="s">
        <v>454</v>
      </c>
      <c r="D305" s="225">
        <v>26</v>
      </c>
      <c r="E305" s="3219"/>
      <c r="F305" s="2874" t="s">
        <v>326</v>
      </c>
      <c r="G305" s="241">
        <v>24</v>
      </c>
      <c r="H305" s="3277"/>
      <c r="I305" s="2870" t="s">
        <v>980</v>
      </c>
      <c r="J305" s="3191"/>
      <c r="K305" s="2750">
        <v>6</v>
      </c>
      <c r="L305" s="2874" t="s">
        <v>326</v>
      </c>
      <c r="M305" s="1976">
        <v>31</v>
      </c>
      <c r="N305" s="3219"/>
      <c r="O305" s="3507" t="s">
        <v>454</v>
      </c>
      <c r="P305" s="328">
        <v>26</v>
      </c>
      <c r="Q305" s="3501" t="s">
        <v>3498</v>
      </c>
    </row>
    <row r="306" spans="2:19" s="12" customFormat="1" ht="16.5" thickBot="1">
      <c r="B306" s="208" t="s">
        <v>1253</v>
      </c>
      <c r="C306" s="2867" t="s">
        <v>326</v>
      </c>
      <c r="D306" s="1604"/>
      <c r="E306" s="3282">
        <v>21</v>
      </c>
      <c r="F306" s="2867" t="s">
        <v>3291</v>
      </c>
      <c r="G306" s="862"/>
      <c r="H306" s="3282">
        <v>9</v>
      </c>
      <c r="I306" s="2867" t="s">
        <v>326</v>
      </c>
      <c r="J306" s="268">
        <v>26</v>
      </c>
      <c r="K306" s="839"/>
      <c r="L306" s="1602" t="s">
        <v>2747</v>
      </c>
      <c r="M306" s="862" t="s">
        <v>978</v>
      </c>
      <c r="N306" s="3282">
        <v>3</v>
      </c>
      <c r="O306" s="3508" t="s">
        <v>326</v>
      </c>
      <c r="P306" s="2166">
        <v>21</v>
      </c>
      <c r="Q306" s="3506"/>
    </row>
    <row r="307" spans="2:19" s="795" customFormat="1">
      <c r="B307" s="2752"/>
      <c r="C307" s="2868" t="s">
        <v>316</v>
      </c>
      <c r="D307" s="1999">
        <v>33</v>
      </c>
      <c r="E307" s="3222"/>
      <c r="F307" s="3376" t="s">
        <v>454</v>
      </c>
      <c r="G307" s="1999">
        <v>27</v>
      </c>
      <c r="H307" s="3228"/>
      <c r="I307" s="2868" t="s">
        <v>2747</v>
      </c>
      <c r="J307" s="3214" t="s">
        <v>978</v>
      </c>
      <c r="K307" s="2568">
        <v>7</v>
      </c>
      <c r="L307" s="2870" t="s">
        <v>980</v>
      </c>
      <c r="M307" s="3287"/>
      <c r="N307" s="2750">
        <v>13</v>
      </c>
      <c r="O307" s="3509" t="s">
        <v>316</v>
      </c>
      <c r="P307" s="3502">
        <v>38</v>
      </c>
      <c r="Q307" s="3501" t="s">
        <v>3499</v>
      </c>
    </row>
    <row r="308" spans="2:19" s="12" customFormat="1" ht="16.5" thickBot="1">
      <c r="B308" s="208" t="s">
        <v>1253</v>
      </c>
      <c r="C308" s="2869" t="s">
        <v>325</v>
      </c>
      <c r="D308" s="1996"/>
      <c r="E308" s="2743">
        <v>19</v>
      </c>
      <c r="F308" s="3381" t="s">
        <v>980</v>
      </c>
      <c r="G308" s="1996"/>
      <c r="H308" s="2743">
        <v>13</v>
      </c>
      <c r="I308" s="2869" t="s">
        <v>3291</v>
      </c>
      <c r="J308" s="1691">
        <v>21</v>
      </c>
      <c r="K308" s="948"/>
      <c r="L308" s="2867" t="s">
        <v>2792</v>
      </c>
      <c r="M308" s="268">
        <v>24</v>
      </c>
      <c r="N308" s="3505"/>
      <c r="O308" s="3508" t="s">
        <v>2792</v>
      </c>
      <c r="P308" s="1475">
        <v>24</v>
      </c>
      <c r="Q308" s="975"/>
    </row>
    <row r="309" spans="2:19" s="795" customFormat="1">
      <c r="B309" s="2752"/>
      <c r="C309" s="2870" t="s">
        <v>2747</v>
      </c>
      <c r="D309" s="1984"/>
      <c r="E309" s="2750">
        <v>32</v>
      </c>
      <c r="F309" s="2874" t="s">
        <v>325</v>
      </c>
      <c r="G309" s="3517">
        <v>41</v>
      </c>
      <c r="H309" s="3277"/>
      <c r="I309" s="2866" t="s">
        <v>454</v>
      </c>
      <c r="J309" s="3191" t="s">
        <v>978</v>
      </c>
      <c r="K309" s="2750">
        <v>13</v>
      </c>
      <c r="L309" s="2868" t="s">
        <v>3291</v>
      </c>
      <c r="M309" s="1606"/>
      <c r="N309" s="2568">
        <v>13</v>
      </c>
      <c r="O309" s="3509" t="s">
        <v>316</v>
      </c>
      <c r="P309" s="3502">
        <v>16</v>
      </c>
      <c r="Q309" s="3501" t="s">
        <v>3500</v>
      </c>
    </row>
    <row r="310" spans="2:19" s="12" customFormat="1" ht="16.5" thickBot="1">
      <c r="B310" s="208" t="s">
        <v>1253</v>
      </c>
      <c r="C310" s="2867" t="s">
        <v>2792</v>
      </c>
      <c r="D310" s="324">
        <v>35</v>
      </c>
      <c r="E310" s="948"/>
      <c r="F310" s="2872" t="s">
        <v>2747</v>
      </c>
      <c r="G310" s="2515" t="s">
        <v>978</v>
      </c>
      <c r="H310" s="3497">
        <v>14</v>
      </c>
      <c r="I310" s="2867" t="s">
        <v>2792</v>
      </c>
      <c r="J310" s="268">
        <v>23</v>
      </c>
      <c r="K310" s="839"/>
      <c r="L310" s="2869" t="s">
        <v>316</v>
      </c>
      <c r="M310" s="1691">
        <v>31</v>
      </c>
      <c r="N310" s="2527"/>
      <c r="O310" s="3508" t="s">
        <v>325</v>
      </c>
      <c r="P310" s="1475">
        <v>25</v>
      </c>
      <c r="Q310" s="975"/>
    </row>
    <row r="311" spans="2:19" s="795" customFormat="1">
      <c r="B311" s="2752"/>
      <c r="C311" s="2877" t="s">
        <v>3291</v>
      </c>
      <c r="D311" s="3218"/>
      <c r="E311" s="2742">
        <v>12</v>
      </c>
      <c r="F311" s="2868" t="s">
        <v>316</v>
      </c>
      <c r="G311" s="1961">
        <v>38</v>
      </c>
      <c r="H311" s="3139"/>
      <c r="I311" s="2868" t="s">
        <v>316</v>
      </c>
      <c r="J311" s="3218"/>
      <c r="K311" s="2742">
        <v>16</v>
      </c>
      <c r="L311" s="2939" t="s">
        <v>454</v>
      </c>
      <c r="M311" s="2496"/>
      <c r="N311" s="2750">
        <v>21</v>
      </c>
      <c r="O311" s="3510" t="s">
        <v>454</v>
      </c>
      <c r="P311" s="3502">
        <v>21</v>
      </c>
      <c r="Q311" s="3501" t="s">
        <v>3501</v>
      </c>
    </row>
    <row r="312" spans="2:19" s="12" customFormat="1" ht="16.5" thickBot="1">
      <c r="B312" s="208" t="s">
        <v>1253</v>
      </c>
      <c r="C312" s="2878" t="s">
        <v>980</v>
      </c>
      <c r="D312" s="2880">
        <v>21</v>
      </c>
      <c r="E312" s="2612"/>
      <c r="F312" s="2867" t="s">
        <v>2792</v>
      </c>
      <c r="G312" s="3500" t="s">
        <v>978</v>
      </c>
      <c r="H312" s="2771">
        <v>24</v>
      </c>
      <c r="I312" s="2867" t="s">
        <v>325</v>
      </c>
      <c r="J312" s="2880">
        <v>25</v>
      </c>
      <c r="K312" s="2612"/>
      <c r="L312" s="2878" t="s">
        <v>325</v>
      </c>
      <c r="M312" s="2880">
        <v>23</v>
      </c>
      <c r="N312" s="3505"/>
      <c r="O312" s="3511" t="s">
        <v>325</v>
      </c>
      <c r="P312" s="3504">
        <v>23</v>
      </c>
      <c r="Q312" s="2265"/>
    </row>
    <row r="313" spans="2:19" ht="16.5" thickBot="1">
      <c r="C313" s="2745"/>
      <c r="D313" s="2816">
        <f>SUM(D305:D312)</f>
        <v>115</v>
      </c>
      <c r="E313" s="3210">
        <f>SUM(E305:E312)</f>
        <v>84</v>
      </c>
      <c r="F313" s="3212"/>
      <c r="G313" s="2820">
        <f>SUM(G306:G312)</f>
        <v>106</v>
      </c>
      <c r="H313" s="3213">
        <f>SUM(H305:H312)</f>
        <v>60</v>
      </c>
      <c r="I313" s="3377"/>
      <c r="J313" s="2820">
        <f>SUM(J306:J312)</f>
        <v>95</v>
      </c>
      <c r="K313" s="2755">
        <f>SUM(K305:K312)</f>
        <v>42</v>
      </c>
      <c r="L313" s="2817" t="s">
        <v>978</v>
      </c>
      <c r="M313" s="2820">
        <f>SUM(M306:M312)</f>
        <v>78</v>
      </c>
      <c r="N313" s="2755">
        <f>SUM(N306:N310)</f>
        <v>29</v>
      </c>
      <c r="O313" s="2752"/>
      <c r="P313" s="216"/>
      <c r="Q313" s="3373">
        <f>SUM(D313+G313+J313+M313)</f>
        <v>394</v>
      </c>
      <c r="R313" s="3921">
        <f>SUM(E313+H313+K313+N313)</f>
        <v>215</v>
      </c>
      <c r="S313" s="3921">
        <f>SUM(Q313:R313)</f>
        <v>609</v>
      </c>
    </row>
    <row r="314" spans="2:19" ht="16.5" thickBot="1"/>
    <row r="315" spans="2:19" ht="29.25" thickBot="1">
      <c r="C315" s="3055" t="s">
        <v>1100</v>
      </c>
      <c r="D315" s="3056" t="s">
        <v>978</v>
      </c>
      <c r="E315" s="3057"/>
      <c r="F315" s="3058" t="s">
        <v>1100</v>
      </c>
      <c r="G315" s="3056" t="s">
        <v>978</v>
      </c>
      <c r="H315" s="3059"/>
      <c r="I315" s="3246" t="s">
        <v>1100</v>
      </c>
      <c r="J315" s="1922"/>
      <c r="K315" s="3532"/>
      <c r="L315" s="3378" t="s">
        <v>1100</v>
      </c>
      <c r="M315" s="3380" t="s">
        <v>978</v>
      </c>
      <c r="N315" s="3057"/>
      <c r="O315" s="3370"/>
      <c r="P315" s="3371"/>
      <c r="Q315" s="1042"/>
      <c r="R315" s="213"/>
    </row>
    <row r="316" spans="2:19" ht="19.5" thickBot="1">
      <c r="C316" s="3382">
        <v>5</v>
      </c>
      <c r="D316" s="2894" t="s">
        <v>0</v>
      </c>
      <c r="E316" s="2895" t="s">
        <v>1</v>
      </c>
      <c r="F316" s="2893">
        <v>6</v>
      </c>
      <c r="G316" s="2894" t="s">
        <v>0</v>
      </c>
      <c r="H316" s="2896" t="s">
        <v>1</v>
      </c>
      <c r="I316" s="3247">
        <v>7</v>
      </c>
      <c r="J316" s="3526" t="s">
        <v>0</v>
      </c>
      <c r="K316" s="3525" t="s">
        <v>1</v>
      </c>
      <c r="L316" s="3379">
        <v>8</v>
      </c>
      <c r="M316" s="3063" t="s">
        <v>0</v>
      </c>
      <c r="N316" s="3064" t="s">
        <v>1</v>
      </c>
      <c r="O316" s="206"/>
      <c r="P316" s="206"/>
      <c r="Q316" s="3372"/>
    </row>
    <row r="317" spans="2:19" s="795" customFormat="1">
      <c r="B317" s="2752"/>
      <c r="C317" s="3391" t="s">
        <v>2792</v>
      </c>
      <c r="D317" s="3244"/>
      <c r="E317" s="2569">
        <v>17</v>
      </c>
      <c r="F317" s="3383" t="s">
        <v>326</v>
      </c>
      <c r="G317" s="1788">
        <v>22</v>
      </c>
      <c r="H317" s="3523"/>
      <c r="I317" s="3384" t="s">
        <v>325</v>
      </c>
      <c r="J317" s="3530">
        <v>16</v>
      </c>
      <c r="K317" s="3277"/>
      <c r="L317" s="3384" t="s">
        <v>454</v>
      </c>
      <c r="M317" s="2507"/>
      <c r="N317" s="2749">
        <v>29</v>
      </c>
      <c r="O317" s="3391" t="s">
        <v>2792</v>
      </c>
      <c r="P317" s="3502">
        <v>17</v>
      </c>
      <c r="Q317" s="3501" t="s">
        <v>3535</v>
      </c>
    </row>
    <row r="318" spans="2:19" s="12" customFormat="1" ht="16.5" thickBot="1">
      <c r="B318" s="208" t="s">
        <v>1253</v>
      </c>
      <c r="C318" s="3392" t="s">
        <v>326</v>
      </c>
      <c r="D318" s="1691">
        <v>30</v>
      </c>
      <c r="E318" s="2561"/>
      <c r="F318" s="3385" t="s">
        <v>316</v>
      </c>
      <c r="G318" s="958"/>
      <c r="H318" s="3520">
        <v>20</v>
      </c>
      <c r="I318" s="3386" t="s">
        <v>326</v>
      </c>
      <c r="J318" s="3528"/>
      <c r="K318" s="3282">
        <v>10</v>
      </c>
      <c r="L318" s="3386" t="s">
        <v>326</v>
      </c>
      <c r="M318" s="324">
        <v>31</v>
      </c>
      <c r="N318" s="3140"/>
      <c r="O318" s="3392" t="s">
        <v>326</v>
      </c>
      <c r="P318" s="2707">
        <v>30</v>
      </c>
      <c r="Q318" s="3503"/>
    </row>
    <row r="319" spans="2:19" s="795" customFormat="1">
      <c r="B319" s="2752"/>
      <c r="C319" s="3387" t="s">
        <v>2747</v>
      </c>
      <c r="D319" s="2496"/>
      <c r="E319" s="2742">
        <v>20</v>
      </c>
      <c r="F319" s="3394" t="s">
        <v>3263</v>
      </c>
      <c r="G319" s="919"/>
      <c r="H319" s="2794">
        <v>13</v>
      </c>
      <c r="I319" s="3384" t="s">
        <v>316</v>
      </c>
      <c r="J319" s="3535">
        <v>41</v>
      </c>
      <c r="K319" s="3219"/>
      <c r="L319" s="3388" t="s">
        <v>325</v>
      </c>
      <c r="M319" s="1961">
        <v>26</v>
      </c>
      <c r="N319" s="3139"/>
      <c r="O319" s="3383" t="s">
        <v>326</v>
      </c>
      <c r="P319" s="3502">
        <v>22</v>
      </c>
      <c r="Q319" s="3501" t="s">
        <v>3531</v>
      </c>
    </row>
    <row r="320" spans="2:19" s="12" customFormat="1" ht="16.5" thickBot="1">
      <c r="B320" s="208" t="s">
        <v>1253</v>
      </c>
      <c r="C320" s="3385" t="s">
        <v>316</v>
      </c>
      <c r="D320" s="2803">
        <v>27</v>
      </c>
      <c r="E320" s="3518"/>
      <c r="F320" s="3389" t="s">
        <v>325</v>
      </c>
      <c r="G320" s="3512">
        <v>30</v>
      </c>
      <c r="H320" s="3524"/>
      <c r="I320" s="3392" t="s">
        <v>454</v>
      </c>
      <c r="J320" s="3528"/>
      <c r="K320" s="3252">
        <v>32</v>
      </c>
      <c r="L320" s="3389" t="s">
        <v>3291</v>
      </c>
      <c r="M320" s="1604"/>
      <c r="N320" s="2771">
        <v>20</v>
      </c>
      <c r="O320" s="3385" t="s">
        <v>316</v>
      </c>
      <c r="P320" s="2707">
        <v>20</v>
      </c>
      <c r="Q320" s="2265"/>
    </row>
    <row r="321" spans="2:17" s="795" customFormat="1">
      <c r="B321" s="2752"/>
      <c r="C321" s="3391" t="s">
        <v>325</v>
      </c>
      <c r="D321" s="241">
        <v>23</v>
      </c>
      <c r="E321" s="3519"/>
      <c r="F321" s="3391" t="s">
        <v>2747</v>
      </c>
      <c r="G321" s="1606" t="s">
        <v>978</v>
      </c>
      <c r="H321" s="2568">
        <v>17</v>
      </c>
      <c r="I321" s="3383" t="s">
        <v>3291</v>
      </c>
      <c r="J321" s="3531"/>
      <c r="K321" s="2568">
        <v>14</v>
      </c>
      <c r="L321" s="3383" t="s">
        <v>316</v>
      </c>
      <c r="M321" s="3226">
        <v>23</v>
      </c>
      <c r="N321" s="3222"/>
      <c r="O321" s="3384" t="s">
        <v>325</v>
      </c>
      <c r="P321" s="3502">
        <v>16</v>
      </c>
      <c r="Q321" s="3501" t="s">
        <v>3532</v>
      </c>
    </row>
    <row r="322" spans="2:17" s="12" customFormat="1" ht="16.5" thickBot="1">
      <c r="B322" s="208" t="s">
        <v>1253</v>
      </c>
      <c r="C322" s="3389" t="s">
        <v>980</v>
      </c>
      <c r="D322" s="958"/>
      <c r="E322" s="2743">
        <v>10</v>
      </c>
      <c r="F322" s="3389" t="s">
        <v>454</v>
      </c>
      <c r="G322" s="2886">
        <v>20</v>
      </c>
      <c r="H322" s="3288"/>
      <c r="I322" s="3389" t="s">
        <v>3263</v>
      </c>
      <c r="J322" s="3527">
        <v>41</v>
      </c>
      <c r="K322" s="3288"/>
      <c r="L322" s="3385" t="s">
        <v>980</v>
      </c>
      <c r="M322" s="1996"/>
      <c r="N322" s="2743">
        <v>16</v>
      </c>
      <c r="O322" s="3386" t="s">
        <v>326</v>
      </c>
      <c r="P322" s="2707">
        <v>10</v>
      </c>
      <c r="Q322" s="2265"/>
    </row>
    <row r="323" spans="2:17" s="795" customFormat="1">
      <c r="B323" s="2752"/>
      <c r="C323" s="3390" t="s">
        <v>3291</v>
      </c>
      <c r="D323" s="2496"/>
      <c r="E323" s="2742">
        <v>27</v>
      </c>
      <c r="F323" s="3391" t="s">
        <v>980</v>
      </c>
      <c r="G323" s="1961">
        <v>14</v>
      </c>
      <c r="H323" s="3139"/>
      <c r="I323" s="3391" t="s">
        <v>980</v>
      </c>
      <c r="J323" s="3530">
        <v>29</v>
      </c>
      <c r="K323" s="3219"/>
      <c r="L323" s="3391" t="s">
        <v>3263</v>
      </c>
      <c r="M323" s="1961">
        <v>24</v>
      </c>
      <c r="N323" s="3139" t="s">
        <v>978</v>
      </c>
      <c r="O323" s="3384" t="s">
        <v>454</v>
      </c>
      <c r="P323" s="3502">
        <v>29</v>
      </c>
      <c r="Q323" s="3501" t="s">
        <v>3533</v>
      </c>
    </row>
    <row r="324" spans="2:17" s="12" customFormat="1" ht="16.5" thickBot="1">
      <c r="B324" s="208" t="s">
        <v>1253</v>
      </c>
      <c r="C324" s="3389" t="s">
        <v>454</v>
      </c>
      <c r="D324" s="2880">
        <v>35</v>
      </c>
      <c r="E324" s="2612"/>
      <c r="F324" s="3389" t="s">
        <v>3291</v>
      </c>
      <c r="G324" s="3500"/>
      <c r="H324" s="2771">
        <v>13</v>
      </c>
      <c r="I324" s="3393" t="s">
        <v>2747</v>
      </c>
      <c r="J324" s="3529"/>
      <c r="K324" s="3282">
        <v>17</v>
      </c>
      <c r="L324" s="3389" t="s">
        <v>2747</v>
      </c>
      <c r="M324" s="3500"/>
      <c r="N324" s="2771">
        <v>17</v>
      </c>
      <c r="O324" s="3392" t="s">
        <v>326</v>
      </c>
      <c r="P324" s="3504">
        <v>31</v>
      </c>
      <c r="Q324" s="2265"/>
    </row>
    <row r="325" spans="2:17" ht="16.5" thickBot="1">
      <c r="C325" s="3122"/>
      <c r="D325" s="2818">
        <f>SUM(D317:D324)</f>
        <v>115</v>
      </c>
      <c r="E325" s="2817">
        <f>SUM(E317:E324)</f>
        <v>74</v>
      </c>
      <c r="F325" s="2757"/>
      <c r="G325" s="2634">
        <f>SUM(G317:G324)</f>
        <v>86</v>
      </c>
      <c r="H325" s="2387">
        <f>SUM(H317:H324)</f>
        <v>63</v>
      </c>
      <c r="I325" s="68"/>
      <c r="J325" s="2634">
        <f>SUM(J317:J324)</f>
        <v>127</v>
      </c>
      <c r="K325" s="2173">
        <f>SUM(K317:K324)</f>
        <v>73</v>
      </c>
      <c r="L325" s="1022"/>
      <c r="M325" s="2643">
        <f>SUM(M317:M324)</f>
        <v>104</v>
      </c>
      <c r="N325" s="2755">
        <f>SUM(N317:N322)</f>
        <v>65</v>
      </c>
      <c r="O325" s="208"/>
      <c r="P325" s="216"/>
      <c r="Q325" s="3373"/>
    </row>
    <row r="326" spans="2:17" ht="16.5" thickBot="1">
      <c r="O326" s="12"/>
    </row>
    <row r="327" spans="2:17" ht="29.25" thickBot="1">
      <c r="C327" s="2831" t="s">
        <v>1100</v>
      </c>
      <c r="D327" s="1642" t="s">
        <v>978</v>
      </c>
      <c r="E327" s="2832"/>
      <c r="F327" s="1906" t="s">
        <v>1100</v>
      </c>
      <c r="G327" s="1642" t="s">
        <v>978</v>
      </c>
      <c r="H327" s="1907"/>
      <c r="I327" s="2935" t="s">
        <v>1100</v>
      </c>
      <c r="J327" s="2936" t="s">
        <v>978</v>
      </c>
      <c r="K327" s="1907"/>
      <c r="L327" s="3067" t="s">
        <v>1100</v>
      </c>
      <c r="M327" s="3068"/>
      <c r="N327" s="3395"/>
      <c r="O327" s="3396"/>
      <c r="P327" s="3371"/>
      <c r="Q327" s="1042"/>
    </row>
    <row r="328" spans="2:17" ht="19.5" thickBot="1">
      <c r="C328" s="3405" t="s">
        <v>3283</v>
      </c>
      <c r="D328" s="2853" t="s">
        <v>0</v>
      </c>
      <c r="E328" s="2854" t="s">
        <v>1</v>
      </c>
      <c r="F328" s="2852" t="s">
        <v>3284</v>
      </c>
      <c r="G328" s="2853" t="s">
        <v>0</v>
      </c>
      <c r="H328" s="2854" t="s">
        <v>1</v>
      </c>
      <c r="I328" s="2852" t="s">
        <v>3285</v>
      </c>
      <c r="J328" s="2860" t="s">
        <v>0</v>
      </c>
      <c r="K328" s="2861" t="s">
        <v>1</v>
      </c>
      <c r="L328" s="3069" t="s">
        <v>3286</v>
      </c>
      <c r="M328" s="3070" t="s">
        <v>0</v>
      </c>
      <c r="N328" s="3071" t="s">
        <v>1</v>
      </c>
      <c r="O328" s="206"/>
      <c r="P328" s="206"/>
      <c r="Q328" s="3397"/>
    </row>
    <row r="329" spans="2:17" s="795" customFormat="1">
      <c r="C329" s="3411" t="s">
        <v>326</v>
      </c>
      <c r="D329" s="919" t="s">
        <v>978</v>
      </c>
      <c r="E329" s="2794">
        <v>24</v>
      </c>
      <c r="F329" s="3411" t="s">
        <v>326</v>
      </c>
      <c r="G329" s="919"/>
      <c r="H329" s="2750">
        <v>28</v>
      </c>
      <c r="I329" s="3411" t="s">
        <v>326</v>
      </c>
      <c r="J329" s="1976">
        <v>30</v>
      </c>
      <c r="K329" s="3219"/>
      <c r="L329" s="3513" t="s">
        <v>2747</v>
      </c>
      <c r="M329" s="1984"/>
      <c r="N329" s="2753">
        <v>7</v>
      </c>
      <c r="O329" s="3411" t="s">
        <v>326</v>
      </c>
      <c r="P329" s="2182">
        <v>24</v>
      </c>
      <c r="Q329" s="2520" t="s">
        <v>3534</v>
      </c>
    </row>
    <row r="330" spans="2:17" s="12" customFormat="1" ht="16.5" thickBot="1">
      <c r="B330" s="208" t="s">
        <v>1253</v>
      </c>
      <c r="C330" s="3412" t="s">
        <v>2792</v>
      </c>
      <c r="D330" s="268">
        <v>27</v>
      </c>
      <c r="E330" s="3505" t="s">
        <v>978</v>
      </c>
      <c r="F330" s="3440" t="s">
        <v>325</v>
      </c>
      <c r="G330" s="268">
        <v>31</v>
      </c>
      <c r="H330" s="3505"/>
      <c r="I330" s="3413" t="s">
        <v>454</v>
      </c>
      <c r="J330" s="862"/>
      <c r="K330" s="3282">
        <v>25</v>
      </c>
      <c r="L330" s="3514" t="s">
        <v>326</v>
      </c>
      <c r="M330" s="325">
        <v>30</v>
      </c>
      <c r="N330" s="3141"/>
      <c r="O330" s="3412" t="s">
        <v>2792</v>
      </c>
      <c r="P330" s="2113">
        <v>27</v>
      </c>
      <c r="Q330" s="3537"/>
    </row>
    <row r="331" spans="2:17" s="795" customFormat="1">
      <c r="B331" s="2752" t="s">
        <v>978</v>
      </c>
      <c r="C331" s="3414" t="s">
        <v>316</v>
      </c>
      <c r="D331" s="919"/>
      <c r="E331" s="2794">
        <v>23</v>
      </c>
      <c r="F331" s="3411" t="s">
        <v>454</v>
      </c>
      <c r="G331" s="241">
        <v>20</v>
      </c>
      <c r="H331" s="3219"/>
      <c r="I331" s="3414" t="s">
        <v>3291</v>
      </c>
      <c r="J331" s="3287"/>
      <c r="K331" s="2750">
        <v>21</v>
      </c>
      <c r="L331" s="3515" t="s">
        <v>2792</v>
      </c>
      <c r="M331" s="1961">
        <v>27</v>
      </c>
      <c r="N331" s="3139"/>
      <c r="O331" s="3411" t="s">
        <v>326</v>
      </c>
      <c r="P331" s="2667">
        <v>28</v>
      </c>
      <c r="Q331" s="2163" t="s">
        <v>3536</v>
      </c>
    </row>
    <row r="332" spans="2:17" s="12" customFormat="1" ht="16.5" thickBot="1">
      <c r="B332" s="208" t="s">
        <v>1253</v>
      </c>
      <c r="C332" s="3413" t="s">
        <v>2747</v>
      </c>
      <c r="D332" s="3512">
        <v>24</v>
      </c>
      <c r="E332" s="3524"/>
      <c r="F332" s="3413" t="s">
        <v>316</v>
      </c>
      <c r="G332" s="862"/>
      <c r="H332" s="3282">
        <v>17</v>
      </c>
      <c r="I332" s="3415" t="s">
        <v>325</v>
      </c>
      <c r="J332" s="268">
        <v>24</v>
      </c>
      <c r="K332" s="3505"/>
      <c r="L332" s="3516" t="s">
        <v>980</v>
      </c>
      <c r="M332" s="2516"/>
      <c r="N332" s="3541">
        <v>10</v>
      </c>
      <c r="O332" s="3440" t="s">
        <v>325</v>
      </c>
      <c r="P332" s="2784">
        <v>31</v>
      </c>
      <c r="Q332" s="3536"/>
    </row>
    <row r="333" spans="2:17" s="795" customFormat="1">
      <c r="B333" s="2752" t="s">
        <v>978</v>
      </c>
      <c r="C333" s="3414" t="s">
        <v>980</v>
      </c>
      <c r="D333" s="3287"/>
      <c r="E333" s="2750">
        <v>3</v>
      </c>
      <c r="F333" s="3441" t="s">
        <v>3263</v>
      </c>
      <c r="G333" s="3517">
        <v>42</v>
      </c>
      <c r="H333" s="3219"/>
      <c r="I333" s="3414" t="s">
        <v>980</v>
      </c>
      <c r="J333" s="3287"/>
      <c r="K333" s="2750">
        <v>3</v>
      </c>
      <c r="L333" s="3515" t="s">
        <v>316</v>
      </c>
      <c r="M333" s="1961">
        <v>36</v>
      </c>
      <c r="N333" s="3139"/>
      <c r="O333" s="3411" t="s">
        <v>326</v>
      </c>
      <c r="P333" s="2182">
        <v>30</v>
      </c>
      <c r="Q333" s="2520" t="s">
        <v>3537</v>
      </c>
    </row>
    <row r="334" spans="2:17" s="12" customFormat="1" ht="16.5" thickBot="1">
      <c r="B334" s="208" t="s">
        <v>1253</v>
      </c>
      <c r="C334" s="3412" t="s">
        <v>325</v>
      </c>
      <c r="D334" s="3512">
        <v>23</v>
      </c>
      <c r="E334" s="3524"/>
      <c r="F334" s="3412" t="s">
        <v>3291</v>
      </c>
      <c r="G334" s="862"/>
      <c r="H334" s="3282">
        <v>36</v>
      </c>
      <c r="I334" s="3412" t="s">
        <v>316</v>
      </c>
      <c r="J334" s="268">
        <v>35</v>
      </c>
      <c r="K334" s="3505"/>
      <c r="L334" s="3516" t="s">
        <v>3291</v>
      </c>
      <c r="M334" s="2516"/>
      <c r="N334" s="3541">
        <v>31</v>
      </c>
      <c r="O334" s="3413" t="s">
        <v>454</v>
      </c>
      <c r="P334" s="2113">
        <v>25</v>
      </c>
      <c r="Q334" s="2144"/>
    </row>
    <row r="335" spans="2:17" s="795" customFormat="1">
      <c r="B335" s="2752" t="s">
        <v>978</v>
      </c>
      <c r="C335" s="3414" t="s">
        <v>454</v>
      </c>
      <c r="D335" s="3540">
        <v>31</v>
      </c>
      <c r="E335" s="3219"/>
      <c r="F335" s="3416" t="s">
        <v>2747</v>
      </c>
      <c r="G335" s="3540">
        <v>27</v>
      </c>
      <c r="H335" s="3219"/>
      <c r="I335" s="3414" t="s">
        <v>2747</v>
      </c>
      <c r="J335" s="3574"/>
      <c r="K335" s="2750">
        <v>24</v>
      </c>
      <c r="L335" s="3513" t="s">
        <v>325</v>
      </c>
      <c r="M335" s="3926">
        <v>46</v>
      </c>
      <c r="N335" s="3139"/>
      <c r="O335" s="3515" t="s">
        <v>316</v>
      </c>
      <c r="P335" s="3538">
        <v>36</v>
      </c>
      <c r="Q335" s="2163" t="s">
        <v>3538</v>
      </c>
    </row>
    <row r="336" spans="2:17" s="12" customFormat="1" ht="16.5" thickBot="1">
      <c r="B336" s="208" t="s">
        <v>1253</v>
      </c>
      <c r="C336" s="3415" t="s">
        <v>3291</v>
      </c>
      <c r="D336" s="862"/>
      <c r="E336" s="3282">
        <v>16</v>
      </c>
      <c r="F336" s="3412" t="s">
        <v>980</v>
      </c>
      <c r="G336" s="862"/>
      <c r="H336" s="3282">
        <v>21</v>
      </c>
      <c r="I336" s="3412" t="s">
        <v>3263</v>
      </c>
      <c r="J336" s="268">
        <v>30</v>
      </c>
      <c r="K336" s="3505"/>
      <c r="L336" s="3514" t="s">
        <v>454</v>
      </c>
      <c r="M336" s="1604"/>
      <c r="N336" s="2771">
        <v>23</v>
      </c>
      <c r="O336" s="3516" t="s">
        <v>3291</v>
      </c>
      <c r="P336" s="2144">
        <v>31</v>
      </c>
      <c r="Q336" s="2144"/>
    </row>
    <row r="337" spans="2:17" ht="16.5" thickBot="1">
      <c r="C337" s="2757"/>
      <c r="D337" s="2634">
        <f>SUM(D329:D336)</f>
        <v>105</v>
      </c>
      <c r="E337" s="2387">
        <f>SUM(E329:F336)</f>
        <v>66</v>
      </c>
      <c r="F337" s="2821"/>
      <c r="G337" s="2816">
        <f>SUM(G330:G336)</f>
        <v>120</v>
      </c>
      <c r="H337" s="2817">
        <f>SUM(H330:H336)</f>
        <v>74</v>
      </c>
      <c r="I337" s="2173" t="s">
        <v>978</v>
      </c>
      <c r="J337" s="2820">
        <f>SUM(J329:J336)</f>
        <v>119</v>
      </c>
      <c r="K337" s="3284">
        <f>SUM(K330:K336)</f>
        <v>73</v>
      </c>
      <c r="L337" s="2757"/>
      <c r="M337" s="2634">
        <f>SUM(M329:M336)</f>
        <v>139</v>
      </c>
      <c r="N337" s="2387">
        <f>SUM(N329:N336)</f>
        <v>71</v>
      </c>
      <c r="O337" s="2752"/>
      <c r="P337" s="216"/>
      <c r="Q337" s="3373"/>
    </row>
    <row r="338" spans="2:17" ht="16.5" thickBot="1"/>
    <row r="339" spans="2:17" ht="29.25" thickBot="1">
      <c r="C339" s="3417" t="s">
        <v>1100</v>
      </c>
      <c r="D339" s="3418" t="s">
        <v>978</v>
      </c>
      <c r="E339" s="3419"/>
      <c r="F339" s="3420" t="s">
        <v>1100</v>
      </c>
      <c r="G339" s="3421" t="s">
        <v>978</v>
      </c>
      <c r="H339" s="3419"/>
      <c r="I339" s="3422" t="s">
        <v>1100</v>
      </c>
      <c r="J339" s="3423" t="s">
        <v>978</v>
      </c>
      <c r="K339" s="3424" t="s">
        <v>978</v>
      </c>
      <c r="L339" s="3422" t="s">
        <v>1100</v>
      </c>
      <c r="M339" s="3437" t="s">
        <v>3290</v>
      </c>
      <c r="N339" s="3438"/>
      <c r="O339" s="11"/>
      <c r="Q339" s="1042"/>
    </row>
    <row r="340" spans="2:17" ht="19.5" thickBot="1">
      <c r="C340" s="3425" t="s">
        <v>3287</v>
      </c>
      <c r="D340" s="3426" t="s">
        <v>0</v>
      </c>
      <c r="E340" s="3427" t="s">
        <v>1</v>
      </c>
      <c r="F340" s="3428" t="s">
        <v>3288</v>
      </c>
      <c r="G340" s="3429" t="s">
        <v>0</v>
      </c>
      <c r="H340" s="3430" t="s">
        <v>1</v>
      </c>
      <c r="I340" s="3425" t="s">
        <v>3289</v>
      </c>
      <c r="J340" s="3431" t="s">
        <v>0</v>
      </c>
      <c r="K340" s="3434" t="s">
        <v>1</v>
      </c>
      <c r="L340" s="3425">
        <v>16</v>
      </c>
      <c r="M340" s="3433" t="s">
        <v>0</v>
      </c>
      <c r="N340" s="3432" t="s">
        <v>1</v>
      </c>
      <c r="O340" s="11"/>
      <c r="Q340" s="3372"/>
    </row>
    <row r="341" spans="2:17" s="12" customFormat="1">
      <c r="C341" s="3442" t="s">
        <v>316</v>
      </c>
      <c r="D341" s="1984"/>
      <c r="E341" s="2794">
        <v>13</v>
      </c>
      <c r="F341" s="3409" t="s">
        <v>3291</v>
      </c>
      <c r="G341" s="1976">
        <v>21</v>
      </c>
      <c r="H341" s="3219"/>
      <c r="I341" s="3409" t="s">
        <v>326</v>
      </c>
      <c r="J341" s="3925">
        <v>40</v>
      </c>
      <c r="K341" s="3219"/>
      <c r="L341" s="3623" t="s">
        <v>326</v>
      </c>
      <c r="M341" s="3634"/>
      <c r="N341" s="3629">
        <v>17</v>
      </c>
      <c r="O341" s="3580" t="s">
        <v>3291</v>
      </c>
      <c r="P341" s="259">
        <v>32</v>
      </c>
      <c r="Q341" s="3501" t="s">
        <v>3539</v>
      </c>
    </row>
    <row r="342" spans="2:17" s="795" customFormat="1" ht="16.5" thickBot="1">
      <c r="B342" s="208" t="s">
        <v>1253</v>
      </c>
      <c r="C342" s="3445" t="s">
        <v>326</v>
      </c>
      <c r="D342" s="325">
        <v>38</v>
      </c>
      <c r="E342" s="3505"/>
      <c r="F342" s="3408" t="s">
        <v>326</v>
      </c>
      <c r="G342" s="862"/>
      <c r="H342" s="3282">
        <v>19</v>
      </c>
      <c r="I342" s="3410" t="s">
        <v>980</v>
      </c>
      <c r="J342" s="862"/>
      <c r="K342" s="3282">
        <v>3</v>
      </c>
      <c r="L342" s="3624" t="s">
        <v>325</v>
      </c>
      <c r="M342" s="2051">
        <v>27</v>
      </c>
      <c r="N342" s="3630" t="s">
        <v>978</v>
      </c>
      <c r="O342" s="3581" t="s">
        <v>980</v>
      </c>
      <c r="P342" s="2667">
        <v>20</v>
      </c>
      <c r="Q342" s="3506"/>
    </row>
    <row r="343" spans="2:17" s="795" customFormat="1">
      <c r="B343" s="2752" t="s">
        <v>978</v>
      </c>
      <c r="C343" s="3442" t="s">
        <v>325</v>
      </c>
      <c r="D343" s="3226">
        <v>37</v>
      </c>
      <c r="E343" s="2526"/>
      <c r="F343" s="3436" t="s">
        <v>980</v>
      </c>
      <c r="G343" s="1606"/>
      <c r="H343" s="2568">
        <v>20</v>
      </c>
      <c r="I343" s="3443" t="s">
        <v>3291</v>
      </c>
      <c r="J343" s="1606"/>
      <c r="K343" s="2568">
        <v>23</v>
      </c>
      <c r="L343" s="3625" t="s">
        <v>316</v>
      </c>
      <c r="M343" s="3636"/>
      <c r="N343" s="2520">
        <v>27</v>
      </c>
      <c r="O343" s="3627" t="s">
        <v>3291</v>
      </c>
      <c r="P343" s="2182">
        <v>21</v>
      </c>
      <c r="Q343" s="3501" t="s">
        <v>3540</v>
      </c>
    </row>
    <row r="344" spans="2:17" s="12" customFormat="1" ht="16.5" thickBot="1">
      <c r="B344" s="208" t="s">
        <v>1253</v>
      </c>
      <c r="C344" s="3576" t="s">
        <v>3263</v>
      </c>
      <c r="D344" s="1996"/>
      <c r="E344" s="3292">
        <v>7</v>
      </c>
      <c r="F344" s="3444" t="s">
        <v>454</v>
      </c>
      <c r="G344" s="1691">
        <v>34</v>
      </c>
      <c r="H344" s="2527"/>
      <c r="I344" s="3435" t="s">
        <v>2747</v>
      </c>
      <c r="J344" s="1691">
        <v>29</v>
      </c>
      <c r="K344" s="2527"/>
      <c r="L344" s="3626" t="s">
        <v>3263</v>
      </c>
      <c r="M344" s="3924">
        <v>44</v>
      </c>
      <c r="N344" s="3651"/>
      <c r="O344" s="3628" t="s">
        <v>326</v>
      </c>
      <c r="P344" s="2113">
        <v>19</v>
      </c>
      <c r="Q344" s="2265"/>
    </row>
    <row r="345" spans="2:17" s="795" customFormat="1" ht="16.5" thickBot="1">
      <c r="B345" s="2752" t="s">
        <v>978</v>
      </c>
      <c r="C345" s="3442" t="s">
        <v>454</v>
      </c>
      <c r="D345" s="225">
        <v>27</v>
      </c>
      <c r="E345" s="3277"/>
      <c r="F345" s="3407" t="s">
        <v>2747</v>
      </c>
      <c r="G345" s="3287">
        <v>0</v>
      </c>
      <c r="H345" s="2750">
        <v>17</v>
      </c>
      <c r="I345" s="3409" t="s">
        <v>2792</v>
      </c>
      <c r="J345" s="3287"/>
      <c r="K345" s="2750">
        <v>28</v>
      </c>
      <c r="L345" s="3623" t="s">
        <v>980</v>
      </c>
      <c r="M345" s="3636"/>
      <c r="N345" s="3631">
        <v>22</v>
      </c>
      <c r="O345" s="3409" t="s">
        <v>2792</v>
      </c>
      <c r="P345" s="2182">
        <v>28</v>
      </c>
      <c r="Q345" s="3501" t="s">
        <v>3541</v>
      </c>
    </row>
    <row r="346" spans="2:17" s="12" customFormat="1" ht="16.5" thickBot="1">
      <c r="B346" s="208" t="s">
        <v>1253</v>
      </c>
      <c r="C346" s="3445" t="s">
        <v>2747</v>
      </c>
      <c r="D346" s="1604"/>
      <c r="E346" s="3282">
        <v>14</v>
      </c>
      <c r="F346" s="3408" t="s">
        <v>325</v>
      </c>
      <c r="G346" s="268">
        <v>31</v>
      </c>
      <c r="H346" s="3505"/>
      <c r="I346" s="3439" t="s">
        <v>454</v>
      </c>
      <c r="J346" s="268">
        <v>34</v>
      </c>
      <c r="K346" s="3505"/>
      <c r="L346" s="3624" t="s">
        <v>454</v>
      </c>
      <c r="M346" s="3635">
        <v>34</v>
      </c>
      <c r="N346" s="3632" t="s">
        <v>978</v>
      </c>
      <c r="O346" s="3654" t="s">
        <v>454</v>
      </c>
      <c r="P346" s="2113">
        <v>34</v>
      </c>
      <c r="Q346" s="2265"/>
    </row>
    <row r="347" spans="2:17" s="795" customFormat="1">
      <c r="B347" s="2752" t="s">
        <v>978</v>
      </c>
      <c r="C347" s="3577" t="s">
        <v>3291</v>
      </c>
      <c r="D347" s="3578">
        <v>32</v>
      </c>
      <c r="E347" s="2526"/>
      <c r="F347" s="3443" t="s">
        <v>2792</v>
      </c>
      <c r="G347" s="3579">
        <v>34</v>
      </c>
      <c r="H347" s="2526"/>
      <c r="I347" s="3443" t="s">
        <v>325</v>
      </c>
      <c r="J347" s="3616"/>
      <c r="K347" s="2568">
        <v>16</v>
      </c>
      <c r="L347" s="3657" t="s">
        <v>2747</v>
      </c>
      <c r="M347" s="3636"/>
      <c r="N347" s="3631">
        <v>15</v>
      </c>
      <c r="O347" s="3655" t="s">
        <v>316</v>
      </c>
      <c r="P347" s="2667">
        <v>27</v>
      </c>
      <c r="Q347" s="3539" t="s">
        <v>3542</v>
      </c>
    </row>
    <row r="348" spans="2:17" s="12" customFormat="1" ht="16.5" thickBot="1">
      <c r="B348" s="208" t="s">
        <v>1253</v>
      </c>
      <c r="C348" s="3445" t="s">
        <v>980</v>
      </c>
      <c r="D348" s="1604"/>
      <c r="E348" s="3282">
        <v>20</v>
      </c>
      <c r="F348" s="3410" t="s">
        <v>316</v>
      </c>
      <c r="G348" s="862"/>
      <c r="H348" s="3282">
        <v>24</v>
      </c>
      <c r="I348" s="3410" t="s">
        <v>316</v>
      </c>
      <c r="J348" s="268">
        <v>26</v>
      </c>
      <c r="K348" s="3505"/>
      <c r="L348" s="3624" t="s">
        <v>3291</v>
      </c>
      <c r="M348" s="3635">
        <v>17</v>
      </c>
      <c r="N348" s="3633" t="s">
        <v>978</v>
      </c>
      <c r="O348" s="3656" t="s">
        <v>3263</v>
      </c>
      <c r="P348" s="2113">
        <v>44</v>
      </c>
      <c r="Q348" s="2265"/>
    </row>
    <row r="349" spans="2:17" ht="16.5" thickBot="1">
      <c r="C349" s="3406"/>
      <c r="D349" s="2818">
        <f>SUM(D341:D348)</f>
        <v>134</v>
      </c>
      <c r="E349" s="2819">
        <f>SUM(E341:E348)</f>
        <v>54</v>
      </c>
      <c r="F349" s="2113"/>
      <c r="G349" s="2820">
        <f>SUM(G341:G348)</f>
        <v>120</v>
      </c>
      <c r="H349" s="2755">
        <f>SUM(H341:H348)</f>
        <v>80</v>
      </c>
      <c r="I349" s="2817" t="s">
        <v>978</v>
      </c>
      <c r="J349" s="2820">
        <f>SUM(J341:J348)</f>
        <v>129</v>
      </c>
      <c r="K349" s="2755">
        <f>SUM(K341:K348)</f>
        <v>70</v>
      </c>
      <c r="L349" s="2757"/>
      <c r="M349" s="2634">
        <f>SUM(M341:M348)</f>
        <v>122</v>
      </c>
      <c r="N349" s="2387">
        <f>SUM(N341:N348)</f>
        <v>81</v>
      </c>
      <c r="Q349" s="3373"/>
    </row>
    <row r="351" spans="2:17" ht="16.5" thickBot="1"/>
    <row r="352" spans="2:17" ht="32.25" thickBot="1">
      <c r="C352" s="2835" t="s">
        <v>1730</v>
      </c>
      <c r="D352" s="2836"/>
      <c r="E352" s="2837"/>
      <c r="G352" s="2833" t="s">
        <v>1729</v>
      </c>
      <c r="H352" s="2834"/>
      <c r="I352" s="2837"/>
      <c r="K352" s="2839" t="s">
        <v>3282</v>
      </c>
      <c r="L352" s="2822"/>
      <c r="M352" s="2823"/>
      <c r="N352" s="3705"/>
      <c r="P352" s="10"/>
      <c r="Q352" s="11"/>
    </row>
    <row r="353" spans="1:18" ht="19.5" thickBot="1">
      <c r="C353" s="2051" t="s">
        <v>978</v>
      </c>
      <c r="D353" s="1085" t="s">
        <v>0</v>
      </c>
      <c r="E353" s="1085" t="s">
        <v>1</v>
      </c>
      <c r="G353" s="1085" t="s">
        <v>978</v>
      </c>
      <c r="H353" s="1085" t="s">
        <v>3014</v>
      </c>
      <c r="I353" s="1085" t="s">
        <v>1</v>
      </c>
      <c r="K353" s="3317"/>
      <c r="L353" s="2615" t="s">
        <v>0</v>
      </c>
      <c r="M353" s="2614" t="s">
        <v>1</v>
      </c>
      <c r="N353" s="3320" t="s">
        <v>978</v>
      </c>
      <c r="O353" s="3319"/>
      <c r="P353" s="10"/>
      <c r="Q353" s="11"/>
    </row>
    <row r="354" spans="1:18" ht="18.75">
      <c r="B354" s="2752"/>
      <c r="C354" s="3637" t="s">
        <v>316</v>
      </c>
      <c r="D354" s="3313"/>
      <c r="E354" s="3399">
        <v>16</v>
      </c>
      <c r="G354" s="3542" t="s">
        <v>454</v>
      </c>
      <c r="H354" s="3658"/>
      <c r="I354" s="3545">
        <v>21</v>
      </c>
      <c r="K354" s="3639" t="s">
        <v>326</v>
      </c>
      <c r="L354" s="1713"/>
      <c r="M354" s="3543">
        <v>34</v>
      </c>
      <c r="N354" s="3321" t="s">
        <v>978</v>
      </c>
      <c r="O354" s="1754"/>
      <c r="P354" s="10"/>
      <c r="Q354" s="11"/>
    </row>
    <row r="355" spans="1:18" ht="19.5" thickBot="1">
      <c r="B355" s="71" t="s">
        <v>1253</v>
      </c>
      <c r="C355" s="3638" t="s">
        <v>454</v>
      </c>
      <c r="D355" s="3400">
        <v>17</v>
      </c>
      <c r="E355" s="3652"/>
      <c r="G355" s="3398" t="s">
        <v>325</v>
      </c>
      <c r="H355" s="3401">
        <v>27</v>
      </c>
      <c r="I355" s="3659"/>
      <c r="K355" s="3640" t="s">
        <v>325</v>
      </c>
      <c r="L355" s="3544">
        <v>40</v>
      </c>
      <c r="M355" s="3664"/>
      <c r="N355" s="3663" t="s">
        <v>2429</v>
      </c>
      <c r="O355" s="209"/>
      <c r="P355" s="10"/>
      <c r="Q355" s="11"/>
    </row>
    <row r="356" spans="1:18" ht="18.75">
      <c r="B356" s="2752"/>
      <c r="C356" s="208"/>
      <c r="D356" s="3403"/>
      <c r="E356" s="3404"/>
      <c r="G356" s="3653" t="s">
        <v>326</v>
      </c>
      <c r="H356" s="3402">
        <v>38</v>
      </c>
      <c r="I356" s="3660"/>
      <c r="J356" s="160" t="s">
        <v>1749</v>
      </c>
      <c r="P356" s="10"/>
      <c r="Q356" s="11"/>
    </row>
    <row r="357" spans="1:18" ht="19.5" thickBot="1">
      <c r="B357" s="208"/>
      <c r="C357" s="1475"/>
      <c r="D357" s="206"/>
      <c r="E357" s="283"/>
      <c r="G357" s="3642" t="s">
        <v>3263</v>
      </c>
      <c r="H357" s="3337"/>
      <c r="I357" s="3546">
        <v>24</v>
      </c>
      <c r="J357" s="160" t="s">
        <v>3013</v>
      </c>
      <c r="P357" s="10"/>
      <c r="Q357" s="11"/>
      <c r="R357" t="s">
        <v>978</v>
      </c>
    </row>
    <row r="358" spans="1:18" ht="16.5" thickBot="1">
      <c r="C358" s="70"/>
      <c r="D358" s="1955"/>
      <c r="E358" s="2752"/>
      <c r="G358" s="3641"/>
      <c r="H358" s="2807">
        <f>SUM(H354:H356)</f>
        <v>65</v>
      </c>
      <c r="I358" s="2173">
        <f>SUM(I354:I357)</f>
        <v>45</v>
      </c>
      <c r="J358" t="s">
        <v>978</v>
      </c>
      <c r="N358" t="s">
        <v>978</v>
      </c>
      <c r="P358" s="10"/>
      <c r="Q358" s="11"/>
    </row>
    <row r="359" spans="1:18" s="2826" customFormat="1" ht="15">
      <c r="A359" s="3948"/>
      <c r="B359" s="125"/>
      <c r="G359" s="2825"/>
      <c r="H359" s="2825"/>
      <c r="Q359" s="2827"/>
      <c r="R359" s="2828"/>
    </row>
    <row r="360" spans="1:18" ht="16.5" thickBot="1">
      <c r="G360" s="2166"/>
      <c r="H360" s="2166"/>
    </row>
    <row r="361" spans="1:18" ht="29.25" thickBot="1">
      <c r="A361" s="3944"/>
      <c r="B361" s="2217" t="s">
        <v>1734</v>
      </c>
      <c r="C361" s="1279"/>
      <c r="D361" s="3558"/>
      <c r="E361" s="3559" t="s">
        <v>3010</v>
      </c>
      <c r="F361" s="2808"/>
      <c r="G361" s="2809"/>
      <c r="H361" s="2810"/>
      <c r="I361" s="2811" t="s">
        <v>1702</v>
      </c>
      <c r="J361" s="2812" t="s">
        <v>978</v>
      </c>
      <c r="K361" s="801">
        <v>16</v>
      </c>
      <c r="L361" s="2813" t="s">
        <v>1702</v>
      </c>
      <c r="M361" s="2814"/>
      <c r="N361" s="2815" t="s">
        <v>1705</v>
      </c>
      <c r="O361" s="3560" t="s">
        <v>978</v>
      </c>
      <c r="P361" s="3561"/>
      <c r="Q361" s="3562" t="s">
        <v>978</v>
      </c>
      <c r="R361" s="3563" t="s">
        <v>1228</v>
      </c>
    </row>
    <row r="362" spans="1:18" ht="30.75" thickBot="1">
      <c r="A362" s="3944"/>
      <c r="B362" s="3547"/>
      <c r="C362" s="3548" t="s">
        <v>4366</v>
      </c>
      <c r="D362" s="3549" t="s">
        <v>3</v>
      </c>
      <c r="E362" s="3549" t="s">
        <v>4</v>
      </c>
      <c r="F362" s="3549" t="s">
        <v>2</v>
      </c>
      <c r="G362" s="3550" t="s">
        <v>1229</v>
      </c>
      <c r="H362" s="3551" t="s">
        <v>1220</v>
      </c>
      <c r="I362" s="3552" t="s">
        <v>1700</v>
      </c>
      <c r="J362" s="3553" t="s">
        <v>3</v>
      </c>
      <c r="K362" s="836" t="s">
        <v>4</v>
      </c>
      <c r="L362" s="3554" t="s">
        <v>1701</v>
      </c>
      <c r="M362" s="3555" t="s">
        <v>3</v>
      </c>
      <c r="N362" s="836" t="s">
        <v>4</v>
      </c>
      <c r="O362" s="3556" t="s">
        <v>1238</v>
      </c>
      <c r="P362" s="3557" t="s">
        <v>2718</v>
      </c>
      <c r="Q362" s="3555" t="s">
        <v>1702</v>
      </c>
      <c r="R362" s="927" t="s">
        <v>1703</v>
      </c>
    </row>
    <row r="363" spans="1:18">
      <c r="A363" s="3945" t="s">
        <v>978</v>
      </c>
      <c r="B363" s="2694">
        <v>1</v>
      </c>
      <c r="C363" s="1794" t="s">
        <v>326</v>
      </c>
      <c r="D363" s="794">
        <v>513</v>
      </c>
      <c r="E363" s="2533">
        <v>375</v>
      </c>
      <c r="F363" s="3204">
        <f t="shared" ref="F363:F369" si="20">SUM(D363-E363)</f>
        <v>138</v>
      </c>
      <c r="G363" s="3205" t="s">
        <v>2738</v>
      </c>
      <c r="H363" s="3206">
        <v>0.63</v>
      </c>
      <c r="I363" s="3207">
        <f>SUM(D363/K361)</f>
        <v>32.0625</v>
      </c>
      <c r="J363" s="3208">
        <f t="shared" ref="J363:J370" si="21">SUM(D363+F363)+H363</f>
        <v>651.63</v>
      </c>
      <c r="K363" s="3208">
        <f t="shared" ref="K363:K370" si="22">SUM(E363-F363)-H363</f>
        <v>236.37</v>
      </c>
      <c r="L363" s="3209">
        <f>SUM(E363/K361)</f>
        <v>23.4375</v>
      </c>
      <c r="M363" s="2604">
        <v>2</v>
      </c>
      <c r="N363" s="842">
        <v>3</v>
      </c>
      <c r="O363" s="843">
        <f>SUM(F363/K361)</f>
        <v>8.625</v>
      </c>
      <c r="P363" s="3250">
        <f t="shared" ref="P363:P369" si="23">SUM(O363/Q363)</f>
        <v>1.4375</v>
      </c>
      <c r="Q363" s="1985">
        <f t="shared" ref="Q363:Q369" si="24">SUM(M363+N363+B363)</f>
        <v>6</v>
      </c>
      <c r="R363" s="2605">
        <v>3</v>
      </c>
    </row>
    <row r="364" spans="1:18">
      <c r="A364" s="3945" t="s">
        <v>978</v>
      </c>
      <c r="B364" s="2694">
        <v>2</v>
      </c>
      <c r="C364" s="2695" t="s">
        <v>454</v>
      </c>
      <c r="D364" s="2696">
        <v>396</v>
      </c>
      <c r="E364" s="2697">
        <v>399</v>
      </c>
      <c r="F364" s="2698">
        <f t="shared" si="20"/>
        <v>-3</v>
      </c>
      <c r="G364" s="2699" t="s">
        <v>1731</v>
      </c>
      <c r="H364" s="2710">
        <v>0.56000000000000005</v>
      </c>
      <c r="I364" s="2608">
        <f>SUM(D364/K361)</f>
        <v>24.75</v>
      </c>
      <c r="J364" s="3208">
        <f t="shared" si="21"/>
        <v>393.56</v>
      </c>
      <c r="K364" s="3208">
        <f t="shared" si="22"/>
        <v>401.44</v>
      </c>
      <c r="L364" s="2609">
        <f>SUM(E364/K361)</f>
        <v>24.9375</v>
      </c>
      <c r="M364" s="2604">
        <v>5</v>
      </c>
      <c r="N364" s="842">
        <v>4</v>
      </c>
      <c r="O364" s="843">
        <f>SUM(F364/K361)</f>
        <v>-0.1875</v>
      </c>
      <c r="P364" s="3250">
        <f t="shared" si="23"/>
        <v>-1.7045454545454544E-2</v>
      </c>
      <c r="Q364" s="1985">
        <f t="shared" si="24"/>
        <v>11</v>
      </c>
      <c r="R364" s="2605">
        <v>4</v>
      </c>
    </row>
    <row r="365" spans="1:18">
      <c r="A365" s="3945" t="s">
        <v>978</v>
      </c>
      <c r="B365" s="2694">
        <v>3</v>
      </c>
      <c r="C365" s="2695" t="s">
        <v>325</v>
      </c>
      <c r="D365" s="3280">
        <v>539</v>
      </c>
      <c r="E365" s="2697">
        <v>303</v>
      </c>
      <c r="F365" s="2535">
        <f t="shared" si="20"/>
        <v>236</v>
      </c>
      <c r="G365" s="2699" t="s">
        <v>1732</v>
      </c>
      <c r="H365" s="2710">
        <v>0.75</v>
      </c>
      <c r="I365" s="3188">
        <f>SUM(D365/K361)</f>
        <v>33.6875</v>
      </c>
      <c r="J365" s="840">
        <f t="shared" si="21"/>
        <v>775.75</v>
      </c>
      <c r="K365" s="840">
        <f t="shared" si="22"/>
        <v>66.25</v>
      </c>
      <c r="L365" s="3189">
        <f>SUM(E365/K361)</f>
        <v>18.9375</v>
      </c>
      <c r="M365" s="2604">
        <v>1</v>
      </c>
      <c r="N365" s="842">
        <v>1</v>
      </c>
      <c r="O365" s="843">
        <f>SUM(F365/K361)</f>
        <v>14.75</v>
      </c>
      <c r="P365" s="3250">
        <f t="shared" si="23"/>
        <v>2.95</v>
      </c>
      <c r="Q365" s="1985">
        <f t="shared" si="24"/>
        <v>5</v>
      </c>
      <c r="R365" s="2605">
        <v>1</v>
      </c>
    </row>
    <row r="366" spans="1:18">
      <c r="A366" s="3945" t="s">
        <v>978</v>
      </c>
      <c r="B366" s="2694">
        <v>4</v>
      </c>
      <c r="C366" s="1794" t="s">
        <v>316</v>
      </c>
      <c r="D366" s="794">
        <v>477</v>
      </c>
      <c r="E366" s="2533">
        <v>353</v>
      </c>
      <c r="F366" s="2535">
        <f t="shared" si="20"/>
        <v>124</v>
      </c>
      <c r="G366" s="2534" t="s">
        <v>1732</v>
      </c>
      <c r="H366" s="2711">
        <v>0.73</v>
      </c>
      <c r="I366" s="3188">
        <f>SUM(D366/K361)</f>
        <v>29.8125</v>
      </c>
      <c r="J366" s="840">
        <f t="shared" si="21"/>
        <v>601.73</v>
      </c>
      <c r="K366" s="840">
        <f t="shared" si="22"/>
        <v>228.27</v>
      </c>
      <c r="L366" s="2609">
        <f>SUM(E366/K361)</f>
        <v>22.0625</v>
      </c>
      <c r="M366" s="2604">
        <v>3</v>
      </c>
      <c r="N366" s="842">
        <v>2</v>
      </c>
      <c r="O366" s="843">
        <f>SUM(F366/K361)</f>
        <v>7.75</v>
      </c>
      <c r="P366" s="3250">
        <f t="shared" si="23"/>
        <v>0.86111111111111116</v>
      </c>
      <c r="Q366" s="1985">
        <f t="shared" si="24"/>
        <v>9</v>
      </c>
      <c r="R366" s="2605">
        <v>2</v>
      </c>
    </row>
    <row r="367" spans="1:18">
      <c r="A367" s="3945" t="s">
        <v>978</v>
      </c>
      <c r="B367" s="2694">
        <v>5</v>
      </c>
      <c r="C367" s="1988" t="s">
        <v>2801</v>
      </c>
      <c r="D367" s="794">
        <v>425</v>
      </c>
      <c r="E367" s="3295">
        <v>529</v>
      </c>
      <c r="F367" s="2698">
        <f t="shared" si="20"/>
        <v>-104</v>
      </c>
      <c r="G367" s="2534" t="s">
        <v>2736</v>
      </c>
      <c r="H367" s="2711">
        <v>0.5</v>
      </c>
      <c r="I367" s="3188">
        <f>SUM(D367/K361)</f>
        <v>26.5625</v>
      </c>
      <c r="J367" s="3208">
        <f t="shared" si="21"/>
        <v>321.5</v>
      </c>
      <c r="K367" s="3208">
        <f t="shared" si="22"/>
        <v>632.5</v>
      </c>
      <c r="L367" s="3189">
        <f>SUM(E367/K361)</f>
        <v>33.0625</v>
      </c>
      <c r="M367" s="2604">
        <v>4</v>
      </c>
      <c r="N367" s="2682">
        <v>7</v>
      </c>
      <c r="O367" s="843">
        <f>SUM(F367/K361)</f>
        <v>-6.5</v>
      </c>
      <c r="P367" s="3250">
        <f t="shared" si="23"/>
        <v>-0.40625</v>
      </c>
      <c r="Q367" s="1985">
        <f t="shared" si="24"/>
        <v>16</v>
      </c>
      <c r="R367" s="2605">
        <v>5</v>
      </c>
    </row>
    <row r="368" spans="1:18">
      <c r="A368" s="3945" t="s">
        <v>978</v>
      </c>
      <c r="B368" s="2694">
        <v>6</v>
      </c>
      <c r="C368" s="1794" t="s">
        <v>2747</v>
      </c>
      <c r="D368" s="794">
        <v>277</v>
      </c>
      <c r="E368" s="2533">
        <v>498</v>
      </c>
      <c r="F368" s="2535">
        <f t="shared" si="20"/>
        <v>-221</v>
      </c>
      <c r="G368" s="2534" t="s">
        <v>2449</v>
      </c>
      <c r="H368" s="2711">
        <v>0.18</v>
      </c>
      <c r="I368" s="2608">
        <f>SUM(D368/K361)</f>
        <v>17.3125</v>
      </c>
      <c r="J368" s="840">
        <f t="shared" si="21"/>
        <v>56.18</v>
      </c>
      <c r="K368" s="840">
        <f t="shared" si="22"/>
        <v>718.82</v>
      </c>
      <c r="L368" s="2609">
        <f>SUM(E368/K361)</f>
        <v>31.125</v>
      </c>
      <c r="M368" s="2604">
        <v>7</v>
      </c>
      <c r="N368" s="842">
        <v>6</v>
      </c>
      <c r="O368" s="843">
        <f>SUM(F368/K361)</f>
        <v>-13.8125</v>
      </c>
      <c r="P368" s="3250">
        <f t="shared" si="23"/>
        <v>-0.72697368421052633</v>
      </c>
      <c r="Q368" s="1985">
        <f t="shared" si="24"/>
        <v>19</v>
      </c>
      <c r="R368" s="2605">
        <v>7</v>
      </c>
    </row>
    <row r="369" spans="1:18">
      <c r="A369" s="3945" t="s">
        <v>978</v>
      </c>
      <c r="B369" s="2694">
        <v>7</v>
      </c>
      <c r="C369" s="1794" t="s">
        <v>980</v>
      </c>
      <c r="D369" s="794">
        <v>324</v>
      </c>
      <c r="E369" s="2533">
        <v>494</v>
      </c>
      <c r="F369" s="2535">
        <f t="shared" si="20"/>
        <v>-170</v>
      </c>
      <c r="G369" s="2534" t="s">
        <v>1737</v>
      </c>
      <c r="H369" s="2711">
        <v>0.13</v>
      </c>
      <c r="I369" s="2608">
        <f>SUM(D369/K361)</f>
        <v>20.25</v>
      </c>
      <c r="J369" s="840">
        <f t="shared" si="21"/>
        <v>154.13</v>
      </c>
      <c r="K369" s="840">
        <f t="shared" si="22"/>
        <v>663.87</v>
      </c>
      <c r="L369" s="2609">
        <f>SUM(E369/K361)</f>
        <v>30.875</v>
      </c>
      <c r="M369" s="2604">
        <v>6</v>
      </c>
      <c r="N369" s="842">
        <v>5</v>
      </c>
      <c r="O369" s="843">
        <f>SUM(F369/K361)</f>
        <v>-10.625</v>
      </c>
      <c r="P369" s="3250">
        <f t="shared" si="23"/>
        <v>-0.59027777777777779</v>
      </c>
      <c r="Q369" s="1985">
        <f t="shared" si="24"/>
        <v>18</v>
      </c>
      <c r="R369" s="2605">
        <v>6</v>
      </c>
    </row>
    <row r="370" spans="1:18" ht="16.5" thickBot="1">
      <c r="A370" s="3944"/>
      <c r="B370" s="2528" t="s">
        <v>978</v>
      </c>
      <c r="C370" s="2529"/>
      <c r="D370" s="2530">
        <f>SUM(D363:D369)</f>
        <v>2951</v>
      </c>
      <c r="E370" s="2530">
        <f>SUM(E363:E369)</f>
        <v>2951</v>
      </c>
      <c r="F370" s="2536">
        <f>SUM(D370-E370)</f>
        <v>0</v>
      </c>
      <c r="G370" s="3265"/>
      <c r="H370" s="3261"/>
      <c r="I370" s="3262">
        <f>SUM(I365:I369)</f>
        <v>127.625</v>
      </c>
      <c r="J370" s="840">
        <f t="shared" si="21"/>
        <v>2951</v>
      </c>
      <c r="K370" s="840">
        <f t="shared" si="22"/>
        <v>2951</v>
      </c>
      <c r="L370" s="3263">
        <f>SUM(L365:L369)</f>
        <v>136.0625</v>
      </c>
      <c r="M370" s="3264"/>
      <c r="N370" s="3260"/>
      <c r="O370" s="2532"/>
      <c r="P370" s="937"/>
      <c r="Q370" s="1992"/>
      <c r="R370" s="2606"/>
    </row>
    <row r="371" spans="1:18" ht="16.5" thickBot="1">
      <c r="A371" s="3944"/>
      <c r="B371" s="3192"/>
      <c r="C371" s="3193"/>
      <c r="D371" s="3194"/>
      <c r="E371" s="3194"/>
      <c r="F371" s="3195"/>
      <c r="G371" s="3194"/>
      <c r="H371" s="3196"/>
      <c r="I371" s="3197"/>
      <c r="J371" s="3198"/>
      <c r="K371" s="3198"/>
      <c r="L371" s="3199"/>
      <c r="M371" s="3200"/>
      <c r="N371" s="3200"/>
      <c r="O371" s="3201"/>
      <c r="P371" s="3200"/>
      <c r="Q371" s="3202"/>
      <c r="R371" s="3203"/>
    </row>
    <row r="372" spans="1:18" ht="16.5" thickBot="1">
      <c r="B372" s="2845"/>
      <c r="C372" s="2064" t="s">
        <v>978</v>
      </c>
      <c r="D372" s="2065" t="s">
        <v>978</v>
      </c>
      <c r="E372" s="2846">
        <v>73</v>
      </c>
      <c r="F372" s="2066" t="s">
        <v>978</v>
      </c>
      <c r="G372" s="2065"/>
      <c r="H372" s="2847" t="s">
        <v>978</v>
      </c>
      <c r="I372" s="2840">
        <f>SUM(I370/7)</f>
        <v>18.232142857142858</v>
      </c>
      <c r="J372" s="2522">
        <f>SUM(J370/K361)</f>
        <v>184.4375</v>
      </c>
      <c r="K372" s="2522">
        <f>SUM(K370/K361)</f>
        <v>184.4375</v>
      </c>
      <c r="L372" s="2540">
        <f>SUM(L370/7)</f>
        <v>19.4375</v>
      </c>
      <c r="M372" s="1983"/>
      <c r="N372" s="1983"/>
      <c r="O372" s="1982"/>
      <c r="P372" s="1983"/>
      <c r="Q372" s="1994"/>
      <c r="R372" s="1995"/>
    </row>
    <row r="373" spans="1:18" ht="47.25" thickBot="1">
      <c r="A373" s="3945"/>
      <c r="B373" s="2848"/>
      <c r="C373" s="1216" t="s">
        <v>3015</v>
      </c>
      <c r="D373" s="1211"/>
      <c r="E373" s="1211"/>
      <c r="F373" s="1212"/>
      <c r="G373" s="1211"/>
      <c r="H373" s="2849"/>
      <c r="I373" s="1212"/>
      <c r="J373" s="1211"/>
      <c r="K373" s="1211"/>
      <c r="L373" s="1211"/>
      <c r="M373" s="1212"/>
      <c r="N373" s="1212"/>
      <c r="O373" s="1212"/>
      <c r="P373" s="1212"/>
      <c r="Q373" s="1217"/>
      <c r="R373" s="1214"/>
    </row>
    <row r="374" spans="1:18" ht="29.25" thickBot="1">
      <c r="C374" s="2841" t="s">
        <v>978</v>
      </c>
      <c r="D374" s="2842"/>
      <c r="E374" s="2843"/>
      <c r="F374" s="2843"/>
      <c r="G374" s="2844"/>
      <c r="H374" s="349"/>
      <c r="I374" s="2332"/>
      <c r="J374" s="2332"/>
      <c r="K374" s="2332"/>
      <c r="L374" s="2332"/>
      <c r="M374" s="2332"/>
      <c r="N374" s="2219"/>
    </row>
    <row r="375" spans="1:18" ht="29.25" thickBot="1">
      <c r="C375" s="2862" t="s">
        <v>1100</v>
      </c>
      <c r="D375" s="2863" t="s">
        <v>978</v>
      </c>
      <c r="E375" s="2864"/>
      <c r="F375" s="2862" t="s">
        <v>1100</v>
      </c>
      <c r="G375" s="2863" t="s">
        <v>978</v>
      </c>
      <c r="H375" s="2865"/>
      <c r="I375" s="2862" t="s">
        <v>1100</v>
      </c>
      <c r="J375" s="2863" t="s">
        <v>978</v>
      </c>
      <c r="K375" s="2864"/>
      <c r="L375" s="2862" t="s">
        <v>1100</v>
      </c>
      <c r="M375" s="2937" t="s">
        <v>978</v>
      </c>
      <c r="N375" s="2864"/>
      <c r="O375" s="3072" t="s">
        <v>1100</v>
      </c>
      <c r="P375" s="3124" t="s">
        <v>1255</v>
      </c>
      <c r="Q375" s="3115"/>
      <c r="R375" s="3116"/>
    </row>
    <row r="376" spans="1:18" ht="19.5" thickBot="1">
      <c r="C376" s="2857">
        <v>1</v>
      </c>
      <c r="D376" s="2855" t="s">
        <v>0</v>
      </c>
      <c r="E376" s="2858" t="s">
        <v>1</v>
      </c>
      <c r="F376" s="2857">
        <v>2</v>
      </c>
      <c r="G376" s="2859" t="s">
        <v>0</v>
      </c>
      <c r="H376" s="2856" t="s">
        <v>1</v>
      </c>
      <c r="I376" s="2857">
        <v>3</v>
      </c>
      <c r="J376" s="2855" t="s">
        <v>0</v>
      </c>
      <c r="K376" s="2858" t="s">
        <v>1</v>
      </c>
      <c r="L376" s="3121">
        <v>4</v>
      </c>
      <c r="M376" s="2875" t="s">
        <v>0</v>
      </c>
      <c r="N376" s="2876" t="s">
        <v>1</v>
      </c>
      <c r="O376" s="231">
        <v>5</v>
      </c>
      <c r="P376" s="3129" t="s">
        <v>0</v>
      </c>
      <c r="Q376" s="3130" t="s">
        <v>1</v>
      </c>
    </row>
    <row r="377" spans="1:18">
      <c r="A377" s="3944"/>
      <c r="B377" s="2752"/>
      <c r="C377" s="2866" t="s">
        <v>325</v>
      </c>
      <c r="D377" s="225">
        <v>33</v>
      </c>
      <c r="E377" s="3139" t="s">
        <v>978</v>
      </c>
      <c r="F377" s="2870" t="s">
        <v>454</v>
      </c>
      <c r="G377" s="3142" t="s">
        <v>978</v>
      </c>
      <c r="H377" s="2794">
        <v>21</v>
      </c>
      <c r="I377" s="2874" t="s">
        <v>2747</v>
      </c>
      <c r="J377" s="3191" t="s">
        <v>978</v>
      </c>
      <c r="K377" s="2750">
        <v>14</v>
      </c>
      <c r="L377" s="2941" t="s">
        <v>2792</v>
      </c>
      <c r="M377" s="3218"/>
      <c r="N377" s="2742">
        <v>10</v>
      </c>
      <c r="O377" s="1739" t="s">
        <v>326</v>
      </c>
      <c r="P377" s="3226">
        <v>42</v>
      </c>
      <c r="Q377" s="3222" t="s">
        <v>978</v>
      </c>
      <c r="R377" s="795"/>
    </row>
    <row r="378" spans="1:18" ht="16.5" thickBot="1">
      <c r="A378" s="3944"/>
      <c r="B378" s="208" t="s">
        <v>1253</v>
      </c>
      <c r="C378" s="2867" t="s">
        <v>454</v>
      </c>
      <c r="D378" s="1604" t="s">
        <v>978</v>
      </c>
      <c r="E378" s="2771">
        <v>10</v>
      </c>
      <c r="F378" s="2867" t="s">
        <v>980</v>
      </c>
      <c r="G378" s="325">
        <v>23</v>
      </c>
      <c r="H378" s="839" t="s">
        <v>978</v>
      </c>
      <c r="I378" s="2872" t="s">
        <v>454</v>
      </c>
      <c r="J378" s="268">
        <v>31</v>
      </c>
      <c r="K378" s="839" t="s">
        <v>978</v>
      </c>
      <c r="L378" s="2942" t="s">
        <v>454</v>
      </c>
      <c r="M378" s="3054">
        <v>33</v>
      </c>
      <c r="N378" s="3141"/>
      <c r="O378" s="3110" t="s">
        <v>325</v>
      </c>
      <c r="P378" s="1996" t="s">
        <v>978</v>
      </c>
      <c r="Q378" s="2743">
        <v>30</v>
      </c>
      <c r="R378" s="12"/>
    </row>
    <row r="379" spans="1:18">
      <c r="A379" s="3944"/>
      <c r="B379" s="2752"/>
      <c r="C379" s="2868" t="s">
        <v>316</v>
      </c>
      <c r="D379" s="2567" t="s">
        <v>978</v>
      </c>
      <c r="E379" s="2749">
        <v>19</v>
      </c>
      <c r="F379" s="2868" t="s">
        <v>2801</v>
      </c>
      <c r="G379" s="3187"/>
      <c r="H379" s="2569">
        <v>14</v>
      </c>
      <c r="I379" s="2868" t="s">
        <v>980</v>
      </c>
      <c r="J379" s="3214"/>
      <c r="K379" s="2568">
        <v>23</v>
      </c>
      <c r="L379" s="2943" t="s">
        <v>325</v>
      </c>
      <c r="M379" s="2267">
        <v>26</v>
      </c>
      <c r="N379" s="3139"/>
      <c r="O379" s="1739" t="s">
        <v>2801</v>
      </c>
      <c r="P379" s="3218" t="s">
        <v>978</v>
      </c>
      <c r="Q379" s="2742">
        <v>14</v>
      </c>
      <c r="R379" s="795"/>
    </row>
    <row r="380" spans="1:18" ht="16.5" thickBot="1">
      <c r="B380" s="71" t="s">
        <v>1253</v>
      </c>
      <c r="C380" s="2869" t="s">
        <v>326</v>
      </c>
      <c r="D380" s="324">
        <v>27</v>
      </c>
      <c r="E380" s="3140" t="s">
        <v>978</v>
      </c>
      <c r="F380" s="2873" t="s">
        <v>316</v>
      </c>
      <c r="G380" s="3215">
        <v>52</v>
      </c>
      <c r="H380" s="3140"/>
      <c r="I380" s="2873" t="s">
        <v>2801</v>
      </c>
      <c r="J380" s="1691">
        <v>31</v>
      </c>
      <c r="K380" s="2527"/>
      <c r="L380" s="2872" t="s">
        <v>326</v>
      </c>
      <c r="M380" s="3221"/>
      <c r="N380" s="2771">
        <v>23</v>
      </c>
      <c r="O380" s="3110" t="s">
        <v>316</v>
      </c>
      <c r="P380" s="325">
        <v>26</v>
      </c>
      <c r="Q380" s="2612" t="s">
        <v>978</v>
      </c>
    </row>
    <row r="381" spans="1:18">
      <c r="A381" s="3944"/>
      <c r="B381" s="2752"/>
      <c r="C381" s="2870" t="s">
        <v>2747</v>
      </c>
      <c r="D381" s="1984"/>
      <c r="E381" s="2742">
        <v>21</v>
      </c>
      <c r="F381" s="2870" t="s">
        <v>326</v>
      </c>
      <c r="G381" s="225">
        <v>35</v>
      </c>
      <c r="H381" s="3190"/>
      <c r="I381" s="2870" t="s">
        <v>325</v>
      </c>
      <c r="J381" s="2267">
        <v>26</v>
      </c>
      <c r="K381" s="3219" t="s">
        <v>978</v>
      </c>
      <c r="L381" s="2870" t="s">
        <v>316</v>
      </c>
      <c r="M381" s="2754">
        <v>38</v>
      </c>
      <c r="N381" s="3222"/>
      <c r="O381" s="1739" t="s">
        <v>980</v>
      </c>
      <c r="P381" s="3225" t="s">
        <v>978</v>
      </c>
      <c r="Q381" s="2749">
        <v>17</v>
      </c>
      <c r="R381" s="795"/>
    </row>
    <row r="382" spans="1:18" ht="16.5" thickBot="1">
      <c r="A382" s="3944"/>
      <c r="B382" s="208" t="s">
        <v>1253</v>
      </c>
      <c r="C382" s="2867" t="s">
        <v>2792</v>
      </c>
      <c r="D382" s="324">
        <v>27</v>
      </c>
      <c r="E382" s="3140"/>
      <c r="F382" s="2872" t="s">
        <v>2747</v>
      </c>
      <c r="G382" s="2517"/>
      <c r="H382" s="239">
        <v>21</v>
      </c>
      <c r="I382" s="2867" t="s">
        <v>316</v>
      </c>
      <c r="J382" s="862" t="s">
        <v>978</v>
      </c>
      <c r="K382" s="269">
        <v>17</v>
      </c>
      <c r="L382" s="2869" t="s">
        <v>980</v>
      </c>
      <c r="M382" s="3223"/>
      <c r="N382" s="2743">
        <v>27</v>
      </c>
      <c r="O382" s="3110" t="s">
        <v>454</v>
      </c>
      <c r="P382" s="324">
        <v>24</v>
      </c>
      <c r="Q382" s="2561" t="s">
        <v>978</v>
      </c>
      <c r="R382" s="12"/>
    </row>
    <row r="383" spans="1:18">
      <c r="A383" s="3944"/>
      <c r="B383" s="2752"/>
      <c r="C383" s="2877" t="s">
        <v>1779</v>
      </c>
      <c r="D383" s="2496"/>
      <c r="E383" s="2742">
        <v>0</v>
      </c>
      <c r="F383" s="2879" t="s">
        <v>1779</v>
      </c>
      <c r="G383" s="2496"/>
      <c r="H383" s="2742">
        <v>0</v>
      </c>
      <c r="I383" s="2871" t="s">
        <v>326</v>
      </c>
      <c r="J383" s="2496"/>
      <c r="K383" s="2742">
        <v>0</v>
      </c>
      <c r="L383" s="2939" t="s">
        <v>1779</v>
      </c>
      <c r="M383" s="2496"/>
      <c r="N383" s="2742">
        <v>0</v>
      </c>
      <c r="O383" s="1739" t="s">
        <v>1779</v>
      </c>
      <c r="P383" s="2496"/>
      <c r="Q383" s="2742">
        <v>0</v>
      </c>
      <c r="R383" s="795"/>
    </row>
    <row r="384" spans="1:18" ht="16.5" thickBot="1">
      <c r="A384" s="3944"/>
      <c r="B384" s="208" t="s">
        <v>1253</v>
      </c>
      <c r="C384" s="2878" t="s">
        <v>980</v>
      </c>
      <c r="D384" s="2880">
        <v>0</v>
      </c>
      <c r="E384" s="3141" t="s">
        <v>978</v>
      </c>
      <c r="F384" s="3211" t="s">
        <v>325</v>
      </c>
      <c r="G384" s="2880">
        <v>0</v>
      </c>
      <c r="H384" s="3141" t="s">
        <v>978</v>
      </c>
      <c r="I384" s="1602" t="s">
        <v>1779</v>
      </c>
      <c r="J384" s="2880">
        <v>0</v>
      </c>
      <c r="K384" s="3141" t="s">
        <v>978</v>
      </c>
      <c r="L384" s="2878" t="s">
        <v>2747</v>
      </c>
      <c r="M384" s="2880">
        <v>0</v>
      </c>
      <c r="N384" s="3141" t="s">
        <v>978</v>
      </c>
      <c r="O384" s="3110" t="s">
        <v>2747</v>
      </c>
      <c r="P384" s="2880">
        <v>0</v>
      </c>
      <c r="Q384" s="3141" t="s">
        <v>978</v>
      </c>
      <c r="R384" s="12"/>
    </row>
    <row r="385" spans="2:17" ht="16.5" thickBot="1">
      <c r="C385" s="2745"/>
      <c r="D385" s="2816">
        <f>SUM(D377:D384)</f>
        <v>87</v>
      </c>
      <c r="E385" s="3210">
        <f>SUM(E377:E384)</f>
        <v>50</v>
      </c>
      <c r="F385" s="3212"/>
      <c r="G385" s="2820">
        <f>SUM(G378:G384)</f>
        <v>110</v>
      </c>
      <c r="H385" s="3213">
        <f>SUM(H377:H384)</f>
        <v>56</v>
      </c>
      <c r="I385" s="3212"/>
      <c r="J385" s="2820">
        <f>SUM(J378:J384)</f>
        <v>88</v>
      </c>
      <c r="K385" s="2755">
        <f>SUM(K377:K384)</f>
        <v>54</v>
      </c>
      <c r="L385" s="2173" t="s">
        <v>978</v>
      </c>
      <c r="M385" s="2820">
        <f>SUM(M378:M384)</f>
        <v>97</v>
      </c>
      <c r="N385" s="2755">
        <f>SUM(N378:N382)</f>
        <v>50</v>
      </c>
      <c r="O385" s="2881" t="s">
        <v>978</v>
      </c>
      <c r="P385" s="2820">
        <f>SUM(P377:P384)</f>
        <v>92</v>
      </c>
      <c r="Q385" s="2755">
        <f>SUM(Q377:Q384)</f>
        <v>61</v>
      </c>
    </row>
    <row r="386" spans="2:17" ht="16.5" thickBot="1"/>
    <row r="387" spans="2:17" ht="29.25" thickBot="1">
      <c r="C387" s="3055" t="s">
        <v>1100</v>
      </c>
      <c r="D387" s="3056" t="s">
        <v>978</v>
      </c>
      <c r="E387" s="3057"/>
      <c r="F387" s="3058" t="s">
        <v>1100</v>
      </c>
      <c r="G387" s="3056" t="s">
        <v>978</v>
      </c>
      <c r="H387" s="3059"/>
      <c r="I387" s="3246" t="s">
        <v>1100</v>
      </c>
      <c r="J387" s="3060"/>
      <c r="K387" s="3061"/>
      <c r="L387" s="3248" t="s">
        <v>1100</v>
      </c>
      <c r="M387" s="3062" t="s">
        <v>978</v>
      </c>
      <c r="N387" s="3059"/>
      <c r="O387" s="3072" t="s">
        <v>1100</v>
      </c>
      <c r="P387" s="3124" t="s">
        <v>1255</v>
      </c>
      <c r="Q387" s="3115"/>
    </row>
    <row r="388" spans="2:17" ht="19.5" thickBot="1">
      <c r="C388" s="2893">
        <v>6</v>
      </c>
      <c r="D388" s="2894" t="s">
        <v>0</v>
      </c>
      <c r="E388" s="2895" t="s">
        <v>1</v>
      </c>
      <c r="F388" s="2893">
        <v>7</v>
      </c>
      <c r="G388" s="2894" t="s">
        <v>0</v>
      </c>
      <c r="H388" s="2896" t="s">
        <v>1</v>
      </c>
      <c r="I388" s="3247">
        <v>8</v>
      </c>
      <c r="J388" s="2897" t="s">
        <v>0</v>
      </c>
      <c r="K388" s="2895" t="s">
        <v>1</v>
      </c>
      <c r="L388" s="3249">
        <v>9</v>
      </c>
      <c r="M388" s="3063" t="s">
        <v>0</v>
      </c>
      <c r="N388" s="3064" t="s">
        <v>1</v>
      </c>
      <c r="O388" s="231">
        <v>10</v>
      </c>
      <c r="P388" s="3127" t="s">
        <v>0</v>
      </c>
      <c r="Q388" s="3128" t="s">
        <v>1</v>
      </c>
    </row>
    <row r="389" spans="2:17">
      <c r="B389" s="2752"/>
      <c r="C389" s="2802" t="s">
        <v>454</v>
      </c>
      <c r="D389" s="1788">
        <v>26</v>
      </c>
      <c r="E389" s="3228" t="s">
        <v>978</v>
      </c>
      <c r="F389" s="2802" t="s">
        <v>454</v>
      </c>
      <c r="G389" s="3244"/>
      <c r="H389" s="2804">
        <v>14</v>
      </c>
      <c r="I389" s="2802" t="s">
        <v>980</v>
      </c>
      <c r="J389" s="2022"/>
      <c r="K389" s="2805">
        <v>0</v>
      </c>
      <c r="L389" s="3065" t="s">
        <v>454</v>
      </c>
      <c r="M389" s="3254">
        <v>38</v>
      </c>
      <c r="N389" s="3222"/>
      <c r="O389" s="1739" t="s">
        <v>454</v>
      </c>
      <c r="P389" s="3226">
        <v>22</v>
      </c>
      <c r="Q389" s="3222" t="s">
        <v>978</v>
      </c>
    </row>
    <row r="390" spans="2:17" ht="16.5" thickBot="1">
      <c r="B390" s="208" t="s">
        <v>1253</v>
      </c>
      <c r="C390" s="2796" t="s">
        <v>326</v>
      </c>
      <c r="D390" s="958" t="s">
        <v>3011</v>
      </c>
      <c r="E390" s="2743">
        <v>24</v>
      </c>
      <c r="F390" s="2796" t="s">
        <v>316</v>
      </c>
      <c r="G390" s="2885">
        <v>30</v>
      </c>
      <c r="H390" s="3245"/>
      <c r="I390" s="2938" t="s">
        <v>325</v>
      </c>
      <c r="J390" s="2882">
        <v>38</v>
      </c>
      <c r="K390" s="2527" t="s">
        <v>978</v>
      </c>
      <c r="L390" s="3066" t="s">
        <v>2747</v>
      </c>
      <c r="M390" s="3266"/>
      <c r="N390" s="2743">
        <v>13</v>
      </c>
      <c r="O390" s="1737" t="s">
        <v>325</v>
      </c>
      <c r="P390" s="1996" t="s">
        <v>978</v>
      </c>
      <c r="Q390" s="2743">
        <v>17</v>
      </c>
    </row>
    <row r="391" spans="2:17">
      <c r="B391" s="2752"/>
      <c r="C391" s="2800" t="s">
        <v>980</v>
      </c>
      <c r="D391" s="2496"/>
      <c r="E391" s="2742">
        <v>24</v>
      </c>
      <c r="F391" s="2892" t="s">
        <v>2747</v>
      </c>
      <c r="G391" s="3243" t="s">
        <v>978</v>
      </c>
      <c r="H391" s="2889">
        <v>3</v>
      </c>
      <c r="I391" s="2800" t="s">
        <v>3012</v>
      </c>
      <c r="J391" s="1976">
        <v>48</v>
      </c>
      <c r="K391" s="3219" t="s">
        <v>978</v>
      </c>
      <c r="L391" s="2795" t="s">
        <v>2801</v>
      </c>
      <c r="M391" s="3256">
        <v>24</v>
      </c>
      <c r="N391" s="3139"/>
      <c r="O391" s="1739" t="s">
        <v>316</v>
      </c>
      <c r="P391" s="2496" t="s">
        <v>978</v>
      </c>
      <c r="Q391" s="2742">
        <v>3</v>
      </c>
    </row>
    <row r="392" spans="2:17" ht="16.5" thickBot="1">
      <c r="B392" s="208" t="s">
        <v>1253</v>
      </c>
      <c r="C392" s="2797" t="s">
        <v>2747</v>
      </c>
      <c r="D392" s="2803">
        <v>27</v>
      </c>
      <c r="E392" s="3227" t="s">
        <v>978</v>
      </c>
      <c r="F392" s="2799" t="s">
        <v>325</v>
      </c>
      <c r="G392" s="2793">
        <v>45</v>
      </c>
      <c r="H392" s="918" t="s">
        <v>978</v>
      </c>
      <c r="I392" s="2801" t="s">
        <v>2792</v>
      </c>
      <c r="J392" s="945"/>
      <c r="K392" s="3252">
        <v>21</v>
      </c>
      <c r="L392" s="2801" t="s">
        <v>980</v>
      </c>
      <c r="M392" s="3259"/>
      <c r="N392" s="2771">
        <v>21</v>
      </c>
      <c r="O392" s="3110" t="s">
        <v>326</v>
      </c>
      <c r="P392" s="325">
        <v>40</v>
      </c>
      <c r="Q392" s="3141" t="s">
        <v>978</v>
      </c>
    </row>
    <row r="393" spans="2:17">
      <c r="B393" s="2752"/>
      <c r="C393" s="3065" t="s">
        <v>2792</v>
      </c>
      <c r="D393" s="1984" t="s">
        <v>978</v>
      </c>
      <c r="E393" s="2753">
        <v>17</v>
      </c>
      <c r="F393" s="2798" t="s">
        <v>326</v>
      </c>
      <c r="G393" s="3229" t="s">
        <v>978</v>
      </c>
      <c r="H393" s="2792">
        <v>24</v>
      </c>
      <c r="I393" s="2802" t="s">
        <v>316</v>
      </c>
      <c r="J393" s="2765">
        <v>41</v>
      </c>
      <c r="K393" s="2526"/>
      <c r="L393" s="2802" t="s">
        <v>316</v>
      </c>
      <c r="M393" s="3267" t="s">
        <v>978</v>
      </c>
      <c r="N393" s="2749">
        <v>14</v>
      </c>
      <c r="O393" s="1739" t="s">
        <v>2747</v>
      </c>
      <c r="P393" s="2507" t="s">
        <v>978</v>
      </c>
      <c r="Q393" s="2749">
        <v>14</v>
      </c>
    </row>
    <row r="394" spans="2:17" ht="16.5" thickBot="1">
      <c r="B394" s="208" t="s">
        <v>1253</v>
      </c>
      <c r="C394" s="2797" t="s">
        <v>325</v>
      </c>
      <c r="D394" s="324">
        <v>51</v>
      </c>
      <c r="E394" s="3140" t="s">
        <v>978</v>
      </c>
      <c r="F394" s="2890" t="s">
        <v>980</v>
      </c>
      <c r="G394" s="2891">
        <v>28</v>
      </c>
      <c r="H394" s="3230" t="s">
        <v>978</v>
      </c>
      <c r="I394" s="2796" t="s">
        <v>2747</v>
      </c>
      <c r="J394" s="3251" t="s">
        <v>978</v>
      </c>
      <c r="K394" s="3253">
        <v>17</v>
      </c>
      <c r="L394" s="2796" t="s">
        <v>325</v>
      </c>
      <c r="M394" s="3255">
        <v>26</v>
      </c>
      <c r="N394" s="3140"/>
      <c r="O394" s="3110" t="s">
        <v>2801</v>
      </c>
      <c r="P394" s="324">
        <v>20</v>
      </c>
      <c r="Q394" s="3140" t="s">
        <v>978</v>
      </c>
    </row>
    <row r="395" spans="2:17">
      <c r="B395" s="2752"/>
      <c r="C395" s="2795" t="s">
        <v>316</v>
      </c>
      <c r="D395" s="2496"/>
      <c r="E395" s="2742">
        <v>0</v>
      </c>
      <c r="F395" s="2806" t="s">
        <v>1779</v>
      </c>
      <c r="G395" s="2496"/>
      <c r="H395" s="2742">
        <v>0</v>
      </c>
      <c r="I395" s="2800" t="s">
        <v>454</v>
      </c>
      <c r="J395" s="2496"/>
      <c r="K395" s="2742">
        <v>0</v>
      </c>
      <c r="L395" s="2800" t="s">
        <v>326</v>
      </c>
      <c r="M395" s="3257"/>
      <c r="N395" s="2742">
        <v>0</v>
      </c>
      <c r="O395" s="1739" t="s">
        <v>1779</v>
      </c>
      <c r="P395" s="2496"/>
      <c r="Q395" s="2742">
        <v>0</v>
      </c>
    </row>
    <row r="396" spans="2:17" ht="16.5" thickBot="1">
      <c r="B396" s="208" t="s">
        <v>1253</v>
      </c>
      <c r="C396" s="2801" t="s">
        <v>1779</v>
      </c>
      <c r="D396" s="2880">
        <v>0</v>
      </c>
      <c r="E396" s="3141" t="s">
        <v>978</v>
      </c>
      <c r="F396" s="2799" t="s">
        <v>2792</v>
      </c>
      <c r="G396" s="2880">
        <v>0</v>
      </c>
      <c r="H396" s="3141" t="s">
        <v>978</v>
      </c>
      <c r="I396" s="2801" t="s">
        <v>1779</v>
      </c>
      <c r="J396" s="2880">
        <v>0</v>
      </c>
      <c r="K396" s="3141" t="s">
        <v>978</v>
      </c>
      <c r="L396" s="2801" t="s">
        <v>1779</v>
      </c>
      <c r="M396" s="3258">
        <v>0</v>
      </c>
      <c r="N396" s="3141" t="s">
        <v>978</v>
      </c>
      <c r="O396" s="3110" t="s">
        <v>980</v>
      </c>
      <c r="P396" s="2880">
        <v>0</v>
      </c>
      <c r="Q396" s="3141" t="s">
        <v>978</v>
      </c>
    </row>
    <row r="397" spans="2:17" ht="16.5" thickBot="1">
      <c r="C397" s="3122"/>
      <c r="D397" s="2818">
        <f>SUM(D389:D396)</f>
        <v>104</v>
      </c>
      <c r="E397" s="2635">
        <f>SUM(E389:E396)</f>
        <v>65</v>
      </c>
      <c r="F397" s="2757"/>
      <c r="G397" s="2634">
        <f>SUM(G389:G396)</f>
        <v>103</v>
      </c>
      <c r="H397" s="2387">
        <f>SUM(H389:H396)</f>
        <v>41</v>
      </c>
      <c r="I397" s="68"/>
      <c r="J397" s="2634">
        <f>SUM(J389:J396)</f>
        <v>127</v>
      </c>
      <c r="K397" s="2387">
        <f>SUM(K389:K396)</f>
        <v>38</v>
      </c>
      <c r="L397" s="1022"/>
      <c r="M397" s="2643">
        <f>SUM(M389:M396)</f>
        <v>88</v>
      </c>
      <c r="N397" s="2755">
        <f>SUM(N389:N394)</f>
        <v>48</v>
      </c>
      <c r="O397" s="2052" t="s">
        <v>978</v>
      </c>
      <c r="P397" s="3279">
        <f>SUM(P389:P396)</f>
        <v>82</v>
      </c>
      <c r="Q397" s="2755">
        <f>SUM(Q389:Q396)</f>
        <v>34</v>
      </c>
    </row>
    <row r="398" spans="2:17" ht="16.5" thickBot="1">
      <c r="O398" s="12"/>
    </row>
    <row r="399" spans="2:17" ht="29.25" thickBot="1">
      <c r="C399" s="2831" t="s">
        <v>1100</v>
      </c>
      <c r="D399" s="1642" t="s">
        <v>978</v>
      </c>
      <c r="E399" s="2832"/>
      <c r="F399" s="1906" t="s">
        <v>1100</v>
      </c>
      <c r="G399" s="1642" t="s">
        <v>978</v>
      </c>
      <c r="H399" s="1907"/>
      <c r="I399" s="2935" t="s">
        <v>1100</v>
      </c>
      <c r="J399" s="3533" t="s">
        <v>978</v>
      </c>
      <c r="K399" s="3534"/>
      <c r="L399" s="3067" t="s">
        <v>1100</v>
      </c>
      <c r="M399" s="3068"/>
      <c r="N399" s="3126"/>
      <c r="O399" s="3119" t="s">
        <v>1100</v>
      </c>
      <c r="P399" s="3124" t="s">
        <v>1255</v>
      </c>
      <c r="Q399" s="3115"/>
    </row>
    <row r="400" spans="2:17" ht="19.5" thickBot="1">
      <c r="C400" s="2852">
        <v>11</v>
      </c>
      <c r="D400" s="2853" t="s">
        <v>0</v>
      </c>
      <c r="E400" s="2854" t="s">
        <v>1</v>
      </c>
      <c r="F400" s="2963">
        <v>12</v>
      </c>
      <c r="G400" s="2853" t="s">
        <v>0</v>
      </c>
      <c r="H400" s="2854" t="s">
        <v>1</v>
      </c>
      <c r="I400" s="2852">
        <v>13</v>
      </c>
      <c r="J400" s="2860" t="s">
        <v>0</v>
      </c>
      <c r="K400" s="2861" t="s">
        <v>1</v>
      </c>
      <c r="L400" s="3069">
        <v>14</v>
      </c>
      <c r="M400" s="3070" t="s">
        <v>0</v>
      </c>
      <c r="N400" s="3071" t="s">
        <v>1</v>
      </c>
      <c r="O400" s="3123">
        <v>15</v>
      </c>
      <c r="P400" s="2860" t="s">
        <v>0</v>
      </c>
      <c r="Q400" s="3283" t="s">
        <v>1</v>
      </c>
    </row>
    <row r="401" spans="2:17">
      <c r="B401" s="2752"/>
      <c r="C401" s="2850" t="s">
        <v>316</v>
      </c>
      <c r="D401" s="3271">
        <v>44</v>
      </c>
      <c r="E401" s="3219"/>
      <c r="F401" s="2944" t="s">
        <v>325</v>
      </c>
      <c r="G401" s="1976">
        <v>33</v>
      </c>
      <c r="H401" s="3139"/>
      <c r="I401" s="3231" t="s">
        <v>980</v>
      </c>
      <c r="J401" s="2496"/>
      <c r="K401" s="2742">
        <v>31</v>
      </c>
      <c r="L401" s="2829" t="s">
        <v>454</v>
      </c>
      <c r="M401" s="3287" t="s">
        <v>978</v>
      </c>
      <c r="N401" s="2750">
        <v>21</v>
      </c>
      <c r="O401" s="3241" t="s">
        <v>2801</v>
      </c>
      <c r="P401" s="919"/>
      <c r="Q401" s="2742">
        <v>24</v>
      </c>
    </row>
    <row r="402" spans="2:17" ht="16.5" thickBot="1">
      <c r="B402" s="208" t="s">
        <v>1253</v>
      </c>
      <c r="C402" s="2884" t="s">
        <v>454</v>
      </c>
      <c r="D402" s="3251"/>
      <c r="E402" s="3274">
        <v>26</v>
      </c>
      <c r="F402" s="2884" t="s">
        <v>980</v>
      </c>
      <c r="G402" s="3251"/>
      <c r="H402" s="2743">
        <v>21</v>
      </c>
      <c r="I402" s="2229" t="s">
        <v>454</v>
      </c>
      <c r="J402" s="324">
        <v>35</v>
      </c>
      <c r="K402" s="3140"/>
      <c r="L402" s="1164" t="s">
        <v>2792</v>
      </c>
      <c r="M402" s="2886">
        <v>49</v>
      </c>
      <c r="N402" s="3288" t="s">
        <v>978</v>
      </c>
      <c r="O402" s="3240" t="s">
        <v>326</v>
      </c>
      <c r="P402" s="2886">
        <v>35</v>
      </c>
      <c r="Q402" s="3140"/>
    </row>
    <row r="403" spans="2:17">
      <c r="B403" s="2752"/>
      <c r="C403" s="2850" t="s">
        <v>325</v>
      </c>
      <c r="D403" s="3272">
        <v>37</v>
      </c>
      <c r="E403" s="3277" t="s">
        <v>978</v>
      </c>
      <c r="F403" s="2850" t="s">
        <v>2792</v>
      </c>
      <c r="G403" s="1976">
        <v>34</v>
      </c>
      <c r="H403" s="3139" t="s">
        <v>978</v>
      </c>
      <c r="I403" s="3235" t="s">
        <v>316</v>
      </c>
      <c r="J403" s="1961">
        <v>59</v>
      </c>
      <c r="K403" s="3139"/>
      <c r="L403" s="3237" t="s">
        <v>326</v>
      </c>
      <c r="M403" s="241">
        <v>21</v>
      </c>
      <c r="N403" s="3277" t="s">
        <v>978</v>
      </c>
      <c r="O403" s="3120" t="s">
        <v>2747</v>
      </c>
      <c r="P403" s="241">
        <v>17</v>
      </c>
      <c r="Q403" s="3139"/>
    </row>
    <row r="404" spans="2:17" ht="16.5" thickBot="1">
      <c r="B404" s="208" t="s">
        <v>1253</v>
      </c>
      <c r="C404" s="2851" t="s">
        <v>2747</v>
      </c>
      <c r="D404" s="945" t="s">
        <v>978</v>
      </c>
      <c r="E404" s="3275">
        <v>7</v>
      </c>
      <c r="F404" s="2945" t="s">
        <v>3012</v>
      </c>
      <c r="G404" s="945" t="s">
        <v>978</v>
      </c>
      <c r="H404" s="2771">
        <v>26</v>
      </c>
      <c r="I404" s="3236" t="s">
        <v>2801</v>
      </c>
      <c r="J404" s="1604"/>
      <c r="K404" s="2771">
        <v>32</v>
      </c>
      <c r="L404" s="3238" t="s">
        <v>325</v>
      </c>
      <c r="M404" s="862"/>
      <c r="N404" s="3282">
        <v>13</v>
      </c>
      <c r="O404" s="3285" t="s">
        <v>980</v>
      </c>
      <c r="P404" s="945"/>
      <c r="Q404" s="2771">
        <v>13</v>
      </c>
    </row>
    <row r="405" spans="2:17">
      <c r="B405" s="2752"/>
      <c r="C405" s="2888" t="s">
        <v>980</v>
      </c>
      <c r="D405" s="3273">
        <v>34</v>
      </c>
      <c r="E405" s="3278" t="s">
        <v>978</v>
      </c>
      <c r="F405" s="2888" t="s">
        <v>2747</v>
      </c>
      <c r="G405" s="1606" t="s">
        <v>978</v>
      </c>
      <c r="H405" s="2749">
        <v>12</v>
      </c>
      <c r="I405" s="2946" t="s">
        <v>2747</v>
      </c>
      <c r="J405" s="3226">
        <v>41</v>
      </c>
      <c r="K405" s="3222"/>
      <c r="L405" s="2887" t="s">
        <v>980</v>
      </c>
      <c r="M405" s="2012" t="s">
        <v>978</v>
      </c>
      <c r="N405" s="2805">
        <v>14</v>
      </c>
      <c r="O405" s="3241" t="s">
        <v>454</v>
      </c>
      <c r="P405" s="2012"/>
      <c r="Q405" s="2749">
        <v>13</v>
      </c>
    </row>
    <row r="406" spans="2:17" ht="16.5" thickBot="1">
      <c r="B406" s="208" t="s">
        <v>1253</v>
      </c>
      <c r="C406" s="2884" t="s">
        <v>326</v>
      </c>
      <c r="D406" s="958" t="s">
        <v>978</v>
      </c>
      <c r="E406" s="3276">
        <v>24</v>
      </c>
      <c r="F406" s="2884" t="s">
        <v>316</v>
      </c>
      <c r="G406" s="2886">
        <v>14</v>
      </c>
      <c r="H406" s="3140" t="s">
        <v>978</v>
      </c>
      <c r="I406" s="2940" t="s">
        <v>326</v>
      </c>
      <c r="J406" s="1996"/>
      <c r="K406" s="2743">
        <v>27</v>
      </c>
      <c r="L406" s="1164" t="s">
        <v>316</v>
      </c>
      <c r="M406" s="1691">
        <v>29</v>
      </c>
      <c r="N406" s="2527"/>
      <c r="O406" s="3286" t="s">
        <v>316</v>
      </c>
      <c r="P406" s="2886">
        <v>22</v>
      </c>
      <c r="Q406" s="3140" t="s">
        <v>978</v>
      </c>
    </row>
    <row r="407" spans="2:17">
      <c r="B407" s="2752"/>
      <c r="C407" s="2829" t="s">
        <v>2792</v>
      </c>
      <c r="D407" s="2496"/>
      <c r="E407" s="2742">
        <v>0</v>
      </c>
      <c r="F407" s="2829" t="s">
        <v>1779</v>
      </c>
      <c r="G407" s="2496"/>
      <c r="H407" s="2742">
        <v>0</v>
      </c>
      <c r="I407" s="2829" t="s">
        <v>325</v>
      </c>
      <c r="J407" s="2496"/>
      <c r="K407" s="2742">
        <v>0</v>
      </c>
      <c r="L407" s="2829" t="s">
        <v>1779</v>
      </c>
      <c r="M407" s="2496"/>
      <c r="N407" s="2742">
        <v>0</v>
      </c>
      <c r="O407" s="3285" t="s">
        <v>1779</v>
      </c>
      <c r="P407" s="2496"/>
      <c r="Q407" s="2742">
        <v>0</v>
      </c>
    </row>
    <row r="408" spans="2:17" ht="16.5" thickBot="1">
      <c r="B408" s="208" t="s">
        <v>1253</v>
      </c>
      <c r="C408" s="2830" t="s">
        <v>1779</v>
      </c>
      <c r="D408" s="2880">
        <v>0</v>
      </c>
      <c r="E408" s="3141" t="s">
        <v>978</v>
      </c>
      <c r="F408" s="2830" t="s">
        <v>454</v>
      </c>
      <c r="G408" s="2880">
        <v>0</v>
      </c>
      <c r="H408" s="3141" t="s">
        <v>978</v>
      </c>
      <c r="I408" s="2830" t="s">
        <v>1779</v>
      </c>
      <c r="J408" s="2880">
        <v>0</v>
      </c>
      <c r="K408" s="3141" t="s">
        <v>978</v>
      </c>
      <c r="L408" s="2830" t="s">
        <v>2747</v>
      </c>
      <c r="M408" s="2880">
        <v>0</v>
      </c>
      <c r="N408" s="3141" t="s">
        <v>978</v>
      </c>
      <c r="O408" s="3114" t="s">
        <v>325</v>
      </c>
      <c r="P408" s="2880">
        <v>0</v>
      </c>
      <c r="Q408" s="3141" t="s">
        <v>978</v>
      </c>
    </row>
    <row r="409" spans="2:17" ht="16.5" thickBot="1">
      <c r="C409" s="2757"/>
      <c r="D409" s="2634">
        <f>SUM(D401:D408)</f>
        <v>115</v>
      </c>
      <c r="E409" s="2387">
        <f>SUM(E401:E408)</f>
        <v>57</v>
      </c>
      <c r="F409" s="2821"/>
      <c r="G409" s="2816">
        <f>SUM(G401:G408)</f>
        <v>81</v>
      </c>
      <c r="H409" s="2817">
        <f>SUM(H401:H408)</f>
        <v>59</v>
      </c>
      <c r="I409" s="2173" t="s">
        <v>978</v>
      </c>
      <c r="J409" s="2820">
        <f>SUM(J402:J408)</f>
        <v>135</v>
      </c>
      <c r="K409" s="3284">
        <f>SUM(K401:K408)</f>
        <v>90</v>
      </c>
      <c r="L409" s="2757"/>
      <c r="M409" s="2634">
        <f>SUM(M402:M408)</f>
        <v>99</v>
      </c>
      <c r="N409" s="2387">
        <f>SUM(N401:N408)</f>
        <v>48</v>
      </c>
      <c r="O409" s="2881" t="s">
        <v>978</v>
      </c>
      <c r="P409" s="2820">
        <f>SUM(P402:P408)</f>
        <v>74</v>
      </c>
      <c r="Q409" s="3284">
        <f>SUM(Q401:Q407)</f>
        <v>50</v>
      </c>
    </row>
    <row r="410" spans="2:17" ht="16.5" thickBot="1"/>
    <row r="411" spans="2:17" ht="29.25" thickBot="1">
      <c r="C411" s="1460" t="s">
        <v>1100</v>
      </c>
      <c r="D411" s="1644" t="s">
        <v>978</v>
      </c>
      <c r="E411" s="2951"/>
      <c r="F411" s="1900" t="s">
        <v>1100</v>
      </c>
      <c r="G411" s="1901" t="s">
        <v>978</v>
      </c>
      <c r="H411" s="2951"/>
      <c r="I411" s="3072" t="s">
        <v>1100</v>
      </c>
      <c r="J411" s="3124" t="s">
        <v>1255</v>
      </c>
      <c r="K411" s="3115"/>
      <c r="L411" s="3072" t="s">
        <v>1100</v>
      </c>
      <c r="M411" s="3124" t="s">
        <v>1255</v>
      </c>
      <c r="N411" s="3115"/>
      <c r="O411" s="3125"/>
    </row>
    <row r="412" spans="2:17" ht="19.5" thickBot="1">
      <c r="C412" s="2952">
        <v>16</v>
      </c>
      <c r="D412" s="2953" t="s">
        <v>0</v>
      </c>
      <c r="E412" s="2954" t="s">
        <v>1</v>
      </c>
      <c r="F412" s="2955">
        <v>17</v>
      </c>
      <c r="G412" s="2956" t="s">
        <v>0</v>
      </c>
      <c r="H412" s="2957" t="s">
        <v>1</v>
      </c>
      <c r="I412" s="3123">
        <v>18</v>
      </c>
      <c r="J412" s="3112" t="s">
        <v>0</v>
      </c>
      <c r="K412" s="2959" t="s">
        <v>1</v>
      </c>
      <c r="L412" s="3123">
        <v>19</v>
      </c>
      <c r="M412" s="2958" t="s">
        <v>0</v>
      </c>
      <c r="N412" s="3111" t="s">
        <v>1</v>
      </c>
      <c r="O412" s="11"/>
    </row>
    <row r="413" spans="2:17">
      <c r="B413" s="2752"/>
      <c r="C413" s="2948" t="s">
        <v>326</v>
      </c>
      <c r="D413" s="3225" t="s">
        <v>3011</v>
      </c>
      <c r="E413" s="2749">
        <v>28</v>
      </c>
      <c r="F413" s="3231" t="s">
        <v>454</v>
      </c>
      <c r="G413" s="3226">
        <v>17</v>
      </c>
      <c r="H413" s="3222" t="s">
        <v>978</v>
      </c>
      <c r="I413" s="2223" t="s">
        <v>2801</v>
      </c>
      <c r="J413" s="1976">
        <v>44</v>
      </c>
      <c r="K413" s="3294" t="s">
        <v>978</v>
      </c>
      <c r="L413" s="3117" t="s">
        <v>454</v>
      </c>
      <c r="M413" s="2267">
        <v>34</v>
      </c>
      <c r="N413" s="3139" t="s">
        <v>978</v>
      </c>
      <c r="O413" s="795"/>
      <c r="P413" s="795"/>
      <c r="Q413" s="795"/>
    </row>
    <row r="414" spans="2:17" ht="16.5" thickBot="1">
      <c r="B414" s="208" t="s">
        <v>1253</v>
      </c>
      <c r="C414" s="2960" t="s">
        <v>454</v>
      </c>
      <c r="D414" s="2883">
        <v>31</v>
      </c>
      <c r="E414" s="3290" t="s">
        <v>978</v>
      </c>
      <c r="F414" s="3233" t="s">
        <v>325</v>
      </c>
      <c r="G414" s="1996" t="s">
        <v>978</v>
      </c>
      <c r="H414" s="2743">
        <v>30</v>
      </c>
      <c r="I414" s="3234" t="s">
        <v>325</v>
      </c>
      <c r="J414" s="3293" t="s">
        <v>978</v>
      </c>
      <c r="K414" s="3292">
        <v>41</v>
      </c>
      <c r="L414" s="3113" t="s">
        <v>2747</v>
      </c>
      <c r="M414" s="958" t="s">
        <v>978</v>
      </c>
      <c r="N414" s="2562">
        <v>14</v>
      </c>
      <c r="O414" s="12"/>
      <c r="P414" s="12"/>
      <c r="Q414" s="12"/>
    </row>
    <row r="415" spans="2:17">
      <c r="B415" s="2752"/>
      <c r="C415" s="3231" t="s">
        <v>2747</v>
      </c>
      <c r="D415" s="2161">
        <v>22</v>
      </c>
      <c r="E415" s="3139" t="s">
        <v>978</v>
      </c>
      <c r="F415" s="3231" t="s">
        <v>326</v>
      </c>
      <c r="G415" s="2496"/>
      <c r="H415" s="2742">
        <v>20</v>
      </c>
      <c r="I415" s="2229" t="s">
        <v>980</v>
      </c>
      <c r="J415" s="3296" t="s">
        <v>978</v>
      </c>
      <c r="K415" s="2742">
        <v>20</v>
      </c>
      <c r="L415" s="3268" t="s">
        <v>980</v>
      </c>
      <c r="M415" s="3218" t="s">
        <v>978</v>
      </c>
      <c r="N415" s="2742">
        <v>21</v>
      </c>
      <c r="O415" s="795"/>
      <c r="P415" s="795"/>
      <c r="Q415" s="795"/>
    </row>
    <row r="416" spans="2:17" ht="16.5" thickBot="1">
      <c r="B416" s="208" t="s">
        <v>1253</v>
      </c>
      <c r="C416" s="3239" t="s">
        <v>980</v>
      </c>
      <c r="D416" s="1604"/>
      <c r="E416" s="2771">
        <v>17</v>
      </c>
      <c r="F416" s="3234" t="s">
        <v>316</v>
      </c>
      <c r="G416" s="325">
        <v>28</v>
      </c>
      <c r="H416" s="3141"/>
      <c r="I416" s="2229" t="s">
        <v>326</v>
      </c>
      <c r="J416" s="268">
        <v>45</v>
      </c>
      <c r="K416" s="3297" t="s">
        <v>978</v>
      </c>
      <c r="L416" s="3113" t="s">
        <v>325</v>
      </c>
      <c r="M416" s="325">
        <v>52</v>
      </c>
      <c r="N416" s="2612" t="s">
        <v>978</v>
      </c>
      <c r="O416" s="12"/>
      <c r="P416" s="12"/>
      <c r="Q416" s="12"/>
    </row>
    <row r="417" spans="2:14">
      <c r="B417" s="2752"/>
      <c r="C417" s="2949" t="s">
        <v>325</v>
      </c>
      <c r="D417" s="2582">
        <v>41</v>
      </c>
      <c r="E417" s="3222" t="s">
        <v>978</v>
      </c>
      <c r="F417" s="3232" t="s">
        <v>2792</v>
      </c>
      <c r="G417" s="3226">
        <v>40</v>
      </c>
      <c r="H417" s="3222"/>
      <c r="I417" s="2223" t="s">
        <v>2747</v>
      </c>
      <c r="J417" s="1606" t="s">
        <v>978</v>
      </c>
      <c r="K417" s="2749">
        <v>31</v>
      </c>
      <c r="L417" s="3118" t="s">
        <v>1779</v>
      </c>
      <c r="M417" s="2496"/>
      <c r="N417" s="2742">
        <v>0</v>
      </c>
    </row>
    <row r="418" spans="2:14" ht="16.5" thickBot="1">
      <c r="B418" s="208" t="s">
        <v>1253</v>
      </c>
      <c r="C418" s="2947" t="s">
        <v>2792</v>
      </c>
      <c r="D418" s="3289" t="s">
        <v>978</v>
      </c>
      <c r="E418" s="3291">
        <v>24</v>
      </c>
      <c r="F418" s="2229" t="s">
        <v>2747</v>
      </c>
      <c r="G418" s="1996" t="s">
        <v>978</v>
      </c>
      <c r="H418" s="2743">
        <v>17</v>
      </c>
      <c r="I418" s="2229" t="s">
        <v>316</v>
      </c>
      <c r="J418" s="1691">
        <v>41</v>
      </c>
      <c r="K418" s="3140" t="s">
        <v>978</v>
      </c>
      <c r="L418" s="3073" t="s">
        <v>3154</v>
      </c>
      <c r="M418" s="2880">
        <v>0</v>
      </c>
      <c r="N418" s="3141" t="s">
        <v>978</v>
      </c>
    </row>
    <row r="419" spans="2:14" ht="16.5" thickBot="1">
      <c r="B419" s="2752"/>
      <c r="C419" s="2961" t="s">
        <v>1779</v>
      </c>
      <c r="D419" s="2496"/>
      <c r="E419" s="2742">
        <v>0</v>
      </c>
      <c r="F419" s="3269" t="s">
        <v>980</v>
      </c>
      <c r="G419" s="2496"/>
      <c r="H419" s="2742">
        <v>0</v>
      </c>
      <c r="I419" s="3270" t="s">
        <v>1779</v>
      </c>
      <c r="J419" s="2496"/>
      <c r="K419" s="2742">
        <v>0</v>
      </c>
      <c r="L419" s="2817" t="s">
        <v>978</v>
      </c>
      <c r="M419" s="2643">
        <f>SUM(M412:M418)</f>
        <v>86</v>
      </c>
      <c r="N419" s="2755">
        <f>SUM(N412:N416)</f>
        <v>35</v>
      </c>
    </row>
    <row r="420" spans="2:14" ht="16.5" thickBot="1">
      <c r="B420" s="208" t="s">
        <v>1253</v>
      </c>
      <c r="C420" s="2950" t="s">
        <v>316</v>
      </c>
      <c r="D420" s="2880">
        <v>0</v>
      </c>
      <c r="E420" s="3141" t="s">
        <v>978</v>
      </c>
      <c r="F420" s="2950" t="s">
        <v>1779</v>
      </c>
      <c r="G420" s="2880">
        <v>0</v>
      </c>
      <c r="H420" s="3141" t="s">
        <v>978</v>
      </c>
      <c r="I420" s="2950" t="s">
        <v>454</v>
      </c>
      <c r="J420" s="2880">
        <v>0</v>
      </c>
      <c r="K420" s="3141" t="s">
        <v>978</v>
      </c>
      <c r="L420" s="12"/>
      <c r="M420" s="12"/>
      <c r="N420" s="12"/>
    </row>
    <row r="421" spans="2:14" ht="16.5" thickBot="1">
      <c r="C421" s="3122"/>
      <c r="D421" s="2818">
        <f>SUM(D414:D420)</f>
        <v>94</v>
      </c>
      <c r="E421" s="2819">
        <f>SUM(E413:E420)</f>
        <v>69</v>
      </c>
      <c r="F421" s="2113"/>
      <c r="G421" s="2820">
        <f>SUM(G413:G420)</f>
        <v>85</v>
      </c>
      <c r="H421" s="2755">
        <f>SUM(H414:H418)</f>
        <v>67</v>
      </c>
      <c r="I421" s="2817" t="s">
        <v>978</v>
      </c>
      <c r="J421" s="2820">
        <f>SUM(J413:J420)</f>
        <v>130</v>
      </c>
      <c r="K421" s="2755">
        <f>SUM(K414:K418)</f>
        <v>92</v>
      </c>
    </row>
    <row r="423" spans="2:14" ht="16.5" thickBot="1"/>
    <row r="424" spans="2:14" ht="32.25" thickBot="1">
      <c r="C424" s="2835" t="s">
        <v>1730</v>
      </c>
      <c r="D424" s="2836"/>
      <c r="E424" s="2837"/>
      <c r="G424" s="2833" t="s">
        <v>1729</v>
      </c>
      <c r="H424" s="2834"/>
      <c r="I424" s="2837"/>
      <c r="K424" s="2839" t="s">
        <v>3016</v>
      </c>
      <c r="L424" s="2822"/>
      <c r="M424" s="2823"/>
      <c r="N424" s="2824"/>
    </row>
    <row r="425" spans="2:14" ht="19.5" thickBot="1">
      <c r="C425" s="2051" t="s">
        <v>978</v>
      </c>
      <c r="D425" s="1085" t="s">
        <v>0</v>
      </c>
      <c r="E425" s="1085" t="s">
        <v>1</v>
      </c>
      <c r="G425" s="1085" t="s">
        <v>978</v>
      </c>
      <c r="H425" s="1085" t="s">
        <v>3014</v>
      </c>
      <c r="I425" s="1085" t="s">
        <v>1</v>
      </c>
      <c r="K425" s="3317"/>
      <c r="L425" s="2615" t="s">
        <v>0</v>
      </c>
      <c r="M425" s="2614" t="s">
        <v>1</v>
      </c>
      <c r="N425" s="3320" t="s">
        <v>978</v>
      </c>
    </row>
    <row r="426" spans="2:14" ht="18.75">
      <c r="B426" s="2752"/>
      <c r="C426" s="285" t="s">
        <v>2747</v>
      </c>
      <c r="D426" s="3313"/>
      <c r="E426" s="3564">
        <v>23</v>
      </c>
      <c r="G426" s="255" t="s">
        <v>454</v>
      </c>
      <c r="H426" s="2962">
        <v>31</v>
      </c>
      <c r="I426" s="3568"/>
      <c r="K426" s="3335" t="s">
        <v>454</v>
      </c>
      <c r="L426" s="1309" t="s">
        <v>978</v>
      </c>
      <c r="M426" s="3572">
        <v>17</v>
      </c>
      <c r="N426" s="3321" t="s">
        <v>978</v>
      </c>
    </row>
    <row r="427" spans="2:14" ht="19.5" thickBot="1">
      <c r="B427" s="71" t="s">
        <v>1253</v>
      </c>
      <c r="C427" s="1022" t="s">
        <v>326</v>
      </c>
      <c r="D427" s="2838">
        <v>45</v>
      </c>
      <c r="E427" s="3565"/>
      <c r="G427" s="1085" t="s">
        <v>325</v>
      </c>
      <c r="H427" s="3334"/>
      <c r="I427" s="3569">
        <v>19</v>
      </c>
      <c r="K427" s="1291" t="s">
        <v>326</v>
      </c>
      <c r="L427" s="3316">
        <v>24</v>
      </c>
      <c r="M427" s="3361" t="s">
        <v>978</v>
      </c>
      <c r="N427" s="1927"/>
    </row>
    <row r="428" spans="2:14" ht="18.75">
      <c r="B428" s="2752"/>
      <c r="C428" s="285" t="s">
        <v>3263</v>
      </c>
      <c r="D428" s="3310" t="s">
        <v>978</v>
      </c>
      <c r="E428" s="3566">
        <v>35</v>
      </c>
      <c r="G428" s="3307" t="s">
        <v>326</v>
      </c>
      <c r="H428" s="3336">
        <v>30</v>
      </c>
      <c r="I428" s="3570"/>
      <c r="J428" s="160" t="s">
        <v>1749</v>
      </c>
    </row>
    <row r="429" spans="2:14" ht="19.5" thickBot="1">
      <c r="B429" s="208" t="s">
        <v>1253</v>
      </c>
      <c r="C429" s="1022" t="s">
        <v>454</v>
      </c>
      <c r="D429" s="3318">
        <v>41</v>
      </c>
      <c r="E429" s="3567" t="s">
        <v>978</v>
      </c>
      <c r="G429" s="2536" t="s">
        <v>316</v>
      </c>
      <c r="H429" s="3337" t="s">
        <v>978</v>
      </c>
      <c r="I429" s="3571">
        <v>21</v>
      </c>
      <c r="J429" s="160" t="s">
        <v>3013</v>
      </c>
    </row>
    <row r="430" spans="2:14" ht="16.5" thickBot="1">
      <c r="C430" s="2898"/>
      <c r="D430" s="2807">
        <f>SUM(D423:D429)</f>
        <v>86</v>
      </c>
      <c r="E430" s="2173">
        <f>SUM(E426:E428)</f>
        <v>58</v>
      </c>
      <c r="G430" s="2821"/>
      <c r="H430" s="2807">
        <f>SUM(H426:H428)</f>
        <v>61</v>
      </c>
      <c r="I430" s="2173">
        <f>SUM(I426:I429)</f>
        <v>40</v>
      </c>
      <c r="J430" t="s">
        <v>978</v>
      </c>
    </row>
    <row r="446" spans="13:13" s="209" customFormat="1" ht="13.9" customHeight="1">
      <c r="M446" s="283" t="s">
        <v>978</v>
      </c>
    </row>
    <row r="490" spans="16381:16381" s="10" customFormat="1" ht="13.9" customHeight="1">
      <c r="XFA490" s="10">
        <f>SUM(S490:XEZ490)</f>
        <v>0</v>
      </c>
    </row>
    <row r="557" spans="20:20" s="1473" customFormat="1" ht="13.9" customHeight="1">
      <c r="T557" s="3935" t="s">
        <v>978</v>
      </c>
    </row>
    <row r="729" spans="3:3">
      <c r="C729" s="10" t="s">
        <v>978</v>
      </c>
    </row>
  </sheetData>
  <conditionalFormatting sqref="E10:G12">
    <cfRule type="containsText" dxfId="130" priority="1" operator="containsText" text="3-12">
      <formula>NOT(ISERROR(SEARCH("3-12",E10)))</formula>
    </cfRule>
  </conditionalFormatting>
  <conditionalFormatting sqref="E85:G85">
    <cfRule type="containsText" dxfId="129" priority="2" operator="containsText" text="3-12">
      <formula>NOT(ISERROR(SEARCH("3-12",E85)))</formula>
    </cfRule>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L695"/>
  <sheetViews>
    <sheetView topLeftCell="A51" zoomScale="90" zoomScaleNormal="90" workbookViewId="0">
      <selection activeCell="D427" sqref="D427"/>
    </sheetView>
  </sheetViews>
  <sheetFormatPr defaultColWidth="4.25" defaultRowHeight="23.25"/>
  <cols>
    <col min="1" max="1" width="4.625" style="4331" customWidth="1"/>
    <col min="2" max="2" width="28.5" style="4312" customWidth="1"/>
    <col min="3" max="3" width="13.875" style="4312" customWidth="1"/>
    <col min="4" max="4" width="13.875" style="4312" bestFit="1" customWidth="1"/>
    <col min="5" max="5" width="30.875" style="4312" bestFit="1" customWidth="1"/>
    <col min="6" max="6" width="15.375" style="4313" bestFit="1" customWidth="1"/>
    <col min="7" max="7" width="16.75" style="4312" bestFit="1" customWidth="1"/>
    <col min="8" max="8" width="9.25" style="4313" bestFit="1" customWidth="1"/>
    <col min="9" max="9" width="13.375" style="4314" customWidth="1"/>
    <col min="10" max="10" width="1.375" style="4312" bestFit="1" customWidth="1"/>
    <col min="11" max="16384" width="4.25" style="4312"/>
  </cols>
  <sheetData>
    <row r="1" spans="1:9" ht="24" thickBot="1">
      <c r="B1" s="5089" t="s">
        <v>4363</v>
      </c>
    </row>
    <row r="2" spans="1:9" ht="24" thickBot="1">
      <c r="B2" s="4645" t="s">
        <v>4025</v>
      </c>
      <c r="C2" s="4316" t="s">
        <v>1563</v>
      </c>
      <c r="D2" s="4316" t="s">
        <v>978</v>
      </c>
      <c r="E2" s="4317" t="s">
        <v>978</v>
      </c>
      <c r="F2" s="4318"/>
      <c r="G2" s="4319"/>
      <c r="H2" s="4320"/>
      <c r="I2" s="4321" t="s">
        <v>3913</v>
      </c>
    </row>
    <row r="3" spans="1:9" ht="24" thickBot="1">
      <c r="B3" s="4646" t="s">
        <v>4022</v>
      </c>
      <c r="C3" s="4551">
        <v>56</v>
      </c>
      <c r="D3" s="4325">
        <v>0</v>
      </c>
      <c r="E3" s="4326" t="s">
        <v>3972</v>
      </c>
      <c r="F3" s="4327"/>
      <c r="G3" s="4328"/>
      <c r="H3" s="4329"/>
      <c r="I3" s="4552" t="s">
        <v>2675</v>
      </c>
    </row>
    <row r="4" spans="1:9" s="4313" customFormat="1" ht="24" thickBot="1">
      <c r="A4" s="4331"/>
      <c r="B4" s="4647" t="s">
        <v>4031</v>
      </c>
      <c r="C4" s="4406" t="s">
        <v>1684</v>
      </c>
      <c r="D4" s="4332">
        <v>56</v>
      </c>
      <c r="E4" s="4333" t="s">
        <v>3235</v>
      </c>
      <c r="F4" s="4334"/>
      <c r="G4" s="4335"/>
      <c r="H4" s="4336"/>
      <c r="I4" s="4552" t="s">
        <v>2676</v>
      </c>
    </row>
    <row r="5" spans="1:9" s="4313" customFormat="1" ht="24" thickBot="1">
      <c r="A5" s="4331"/>
      <c r="B5" s="4648" t="s">
        <v>4028</v>
      </c>
      <c r="C5" s="4408" t="s">
        <v>2417</v>
      </c>
      <c r="D5" s="4339" t="s">
        <v>978</v>
      </c>
      <c r="E5" s="4340" t="s">
        <v>978</v>
      </c>
      <c r="F5" s="4341"/>
      <c r="G5" s="4342"/>
      <c r="H5" s="4343"/>
      <c r="I5" s="4552" t="s">
        <v>2677</v>
      </c>
    </row>
    <row r="6" spans="1:9" ht="24" thickBot="1">
      <c r="B6" s="4648" t="s">
        <v>4033</v>
      </c>
      <c r="C6" s="4954">
        <v>9</v>
      </c>
      <c r="D6" s="4345">
        <v>56</v>
      </c>
      <c r="E6" s="4346" t="s">
        <v>3236</v>
      </c>
      <c r="F6" s="4347"/>
      <c r="G6" s="4348"/>
      <c r="H6" s="4349"/>
      <c r="I6" s="4560"/>
    </row>
    <row r="7" spans="1:9" ht="24" thickBot="1">
      <c r="B7" s="4649" t="s">
        <v>4032</v>
      </c>
      <c r="C7" s="4769" t="s">
        <v>978</v>
      </c>
      <c r="D7" s="4351">
        <v>0</v>
      </c>
      <c r="E7" s="4352" t="s">
        <v>2416</v>
      </c>
      <c r="F7" s="4353"/>
      <c r="G7" s="4354"/>
      <c r="H7" s="4355"/>
      <c r="I7" s="4562"/>
    </row>
    <row r="8" spans="1:9" ht="24" thickBot="1">
      <c r="B8" s="4482"/>
      <c r="C8" s="4652" t="s">
        <v>978</v>
      </c>
      <c r="D8" s="4483"/>
      <c r="E8" s="4484"/>
      <c r="F8" s="4341"/>
      <c r="G8" s="4483"/>
      <c r="H8" s="4343"/>
      <c r="I8" s="4485"/>
    </row>
    <row r="9" spans="1:9">
      <c r="B9" s="4360"/>
      <c r="C9" s="4331"/>
      <c r="D9" s="4361" t="s">
        <v>3763</v>
      </c>
      <c r="E9" s="4361" t="s">
        <v>3764</v>
      </c>
      <c r="F9" s="4362" t="s">
        <v>3765</v>
      </c>
      <c r="G9" s="4568"/>
      <c r="H9" s="4311"/>
    </row>
    <row r="10" spans="1:9" s="4313" customFormat="1">
      <c r="A10" s="4331">
        <v>1</v>
      </c>
      <c r="B10" s="4365" t="s">
        <v>76</v>
      </c>
      <c r="C10" s="4373" t="s">
        <v>23</v>
      </c>
      <c r="D10" s="4371"/>
      <c r="E10" s="4387"/>
      <c r="F10" s="4371"/>
      <c r="G10" s="4382"/>
      <c r="H10" s="4371" t="s">
        <v>1443</v>
      </c>
      <c r="I10" s="4369" t="s">
        <v>110</v>
      </c>
    </row>
    <row r="11" spans="1:9" s="4313" customFormat="1">
      <c r="A11" s="4331">
        <v>2</v>
      </c>
      <c r="B11" s="4313" t="s">
        <v>3362</v>
      </c>
      <c r="C11" s="4331" t="s">
        <v>23</v>
      </c>
      <c r="D11" s="4331"/>
      <c r="E11" s="4387"/>
      <c r="F11" s="4331"/>
      <c r="G11" s="4331"/>
      <c r="H11" s="4331" t="s">
        <v>39</v>
      </c>
      <c r="I11" s="4369" t="s">
        <v>110</v>
      </c>
    </row>
    <row r="12" spans="1:9" s="4313" customFormat="1">
      <c r="A12" s="4331">
        <v>3</v>
      </c>
      <c r="B12" s="4313" t="s">
        <v>4000</v>
      </c>
      <c r="C12" s="4331" t="s">
        <v>23</v>
      </c>
      <c r="D12" s="4331"/>
      <c r="E12" s="4387"/>
      <c r="F12" s="4331"/>
      <c r="G12" s="4382"/>
      <c r="H12" s="4331" t="s">
        <v>65</v>
      </c>
      <c r="I12" s="4369" t="s">
        <v>110</v>
      </c>
    </row>
    <row r="13" spans="1:9" s="4313" customFormat="1">
      <c r="A13" s="4331">
        <v>4</v>
      </c>
      <c r="B13" s="4313" t="s">
        <v>4306</v>
      </c>
      <c r="C13" s="4331" t="s">
        <v>23</v>
      </c>
      <c r="D13" s="4331"/>
      <c r="E13" s="4387"/>
      <c r="F13" s="4371"/>
      <c r="G13" s="4382"/>
      <c r="H13" s="4331" t="s">
        <v>57</v>
      </c>
      <c r="I13" s="4369" t="s">
        <v>110</v>
      </c>
    </row>
    <row r="14" spans="1:9" s="4313" customFormat="1">
      <c r="A14" s="4331">
        <v>5</v>
      </c>
      <c r="B14" s="4372" t="s">
        <v>4198</v>
      </c>
      <c r="C14" s="4373" t="s">
        <v>29</v>
      </c>
      <c r="D14" s="4373"/>
      <c r="E14" s="4371"/>
      <c r="F14" s="4371"/>
      <c r="G14" s="4374"/>
      <c r="H14" s="4371" t="s">
        <v>30</v>
      </c>
      <c r="I14" s="4369" t="s">
        <v>110</v>
      </c>
    </row>
    <row r="15" spans="1:9" s="4313" customFormat="1">
      <c r="A15" s="4331">
        <v>6</v>
      </c>
      <c r="B15" s="4313" t="s">
        <v>3365</v>
      </c>
      <c r="C15" s="4331" t="s">
        <v>29</v>
      </c>
      <c r="D15" s="4487"/>
      <c r="E15" s="4371"/>
      <c r="F15" s="4486"/>
      <c r="G15" s="4331"/>
      <c r="H15" s="4331" t="s">
        <v>64</v>
      </c>
      <c r="I15" s="4369" t="s">
        <v>110</v>
      </c>
    </row>
    <row r="16" spans="1:9" s="4313" customFormat="1">
      <c r="A16" s="4331">
        <v>7</v>
      </c>
      <c r="B16" s="4313" t="s">
        <v>4001</v>
      </c>
      <c r="C16" s="4331" t="s">
        <v>29</v>
      </c>
      <c r="D16" s="4381"/>
      <c r="E16" s="4387"/>
      <c r="F16" s="4331"/>
      <c r="G16" s="4382"/>
      <c r="H16" s="4331" t="s">
        <v>45</v>
      </c>
      <c r="I16" s="4369" t="s">
        <v>110</v>
      </c>
    </row>
    <row r="17" spans="1:9" s="4313" customFormat="1">
      <c r="A17" s="4331">
        <v>8</v>
      </c>
      <c r="B17" s="4313" t="s">
        <v>4267</v>
      </c>
      <c r="C17" s="4331" t="s">
        <v>4266</v>
      </c>
      <c r="D17" s="4381"/>
      <c r="E17" s="4373"/>
      <c r="F17" s="4331"/>
      <c r="G17" s="4373" t="s">
        <v>4283</v>
      </c>
      <c r="H17" s="4331" t="s">
        <v>1752</v>
      </c>
      <c r="I17" s="4369" t="s">
        <v>110</v>
      </c>
    </row>
    <row r="18" spans="1:9" s="4313" customFormat="1">
      <c r="A18" s="4331">
        <v>9</v>
      </c>
      <c r="B18" s="4313" t="s">
        <v>3376</v>
      </c>
      <c r="C18" s="4331" t="s">
        <v>34</v>
      </c>
      <c r="D18" s="4331"/>
      <c r="E18" s="4331"/>
      <c r="F18" s="4331"/>
      <c r="G18" s="4331"/>
      <c r="H18" s="4331" t="s">
        <v>42</v>
      </c>
      <c r="I18" s="4369" t="s">
        <v>110</v>
      </c>
    </row>
    <row r="19" spans="1:9" s="4313" customFormat="1">
      <c r="A19" s="4331">
        <v>10</v>
      </c>
      <c r="B19" s="4313" t="s">
        <v>3375</v>
      </c>
      <c r="C19" s="4331" t="s">
        <v>34</v>
      </c>
      <c r="D19" s="4381"/>
      <c r="E19" s="4331"/>
      <c r="F19" s="4331"/>
      <c r="G19" s="4331"/>
      <c r="H19" s="4331" t="s">
        <v>66</v>
      </c>
      <c r="I19" s="4369" t="s">
        <v>110</v>
      </c>
    </row>
    <row r="20" spans="1:9" s="4313" customFormat="1">
      <c r="A20" s="4331">
        <v>11</v>
      </c>
      <c r="B20" s="4313" t="s">
        <v>4005</v>
      </c>
      <c r="C20" s="4331" t="s">
        <v>34</v>
      </c>
      <c r="D20" s="4373"/>
      <c r="E20" s="4373"/>
      <c r="F20" s="4331"/>
      <c r="G20" s="4382"/>
      <c r="H20" s="4331" t="s">
        <v>40</v>
      </c>
      <c r="I20" s="4369" t="s">
        <v>110</v>
      </c>
    </row>
    <row r="21" spans="1:9" s="4313" customFormat="1">
      <c r="A21" s="4331">
        <v>12</v>
      </c>
      <c r="B21" s="4313" t="s">
        <v>4194</v>
      </c>
      <c r="C21" s="4331" t="s">
        <v>38</v>
      </c>
      <c r="D21" s="4373"/>
      <c r="E21" s="4373"/>
      <c r="F21" s="4331"/>
      <c r="G21" s="4382"/>
      <c r="H21" s="4331" t="s">
        <v>50</v>
      </c>
      <c r="I21" s="4369" t="s">
        <v>110</v>
      </c>
    </row>
    <row r="22" spans="1:9" s="4313" customFormat="1">
      <c r="A22" s="4331">
        <v>13</v>
      </c>
      <c r="B22" s="4313" t="s">
        <v>4197</v>
      </c>
      <c r="C22" s="4331" t="s">
        <v>38</v>
      </c>
      <c r="D22" s="4373"/>
      <c r="E22" s="4373"/>
      <c r="F22" s="4331"/>
      <c r="G22" s="4382"/>
      <c r="H22" s="4331" t="s">
        <v>66</v>
      </c>
      <c r="I22" s="4369" t="s">
        <v>110</v>
      </c>
    </row>
    <row r="23" spans="1:9" s="4313" customFormat="1">
      <c r="A23" s="4331">
        <v>14</v>
      </c>
      <c r="B23" s="4313" t="s">
        <v>4230</v>
      </c>
      <c r="C23" s="4331" t="s">
        <v>38</v>
      </c>
      <c r="D23" s="4331"/>
      <c r="E23" s="4331"/>
      <c r="F23" s="4331"/>
      <c r="G23" s="4384"/>
      <c r="H23" s="4384" t="s">
        <v>69</v>
      </c>
      <c r="I23" s="4369" t="s">
        <v>110</v>
      </c>
    </row>
    <row r="24" spans="1:9" s="4313" customFormat="1">
      <c r="A24" s="4331">
        <v>15</v>
      </c>
      <c r="B24" s="4313" t="s">
        <v>3369</v>
      </c>
      <c r="C24" s="4331" t="s">
        <v>38</v>
      </c>
      <c r="D24" s="4331"/>
      <c r="E24" s="4331"/>
      <c r="F24" s="4331"/>
      <c r="G24" s="4331"/>
      <c r="H24" s="4331" t="s">
        <v>32</v>
      </c>
      <c r="I24" s="4369" t="s">
        <v>110</v>
      </c>
    </row>
    <row r="25" spans="1:9" s="4313" customFormat="1">
      <c r="A25" s="4331">
        <v>16</v>
      </c>
      <c r="B25" s="4313" t="s">
        <v>3378</v>
      </c>
      <c r="C25" s="4331" t="s">
        <v>38</v>
      </c>
      <c r="D25" s="4331"/>
      <c r="E25" s="4331"/>
      <c r="F25" s="4331"/>
      <c r="G25" s="4384"/>
      <c r="H25" s="4384" t="s">
        <v>35</v>
      </c>
      <c r="I25" s="4369" t="s">
        <v>110</v>
      </c>
    </row>
    <row r="26" spans="1:9" s="4313" customFormat="1">
      <c r="A26" s="4331">
        <v>17</v>
      </c>
      <c r="B26" s="4313" t="s">
        <v>3619</v>
      </c>
      <c r="C26" s="4331" t="s">
        <v>38</v>
      </c>
      <c r="D26" s="4331"/>
      <c r="E26" s="4331"/>
      <c r="F26" s="4331"/>
      <c r="G26" s="4384"/>
      <c r="H26" s="4384" t="s">
        <v>3609</v>
      </c>
      <c r="I26" s="4369" t="s">
        <v>110</v>
      </c>
    </row>
    <row r="27" spans="1:9" s="4313" customFormat="1">
      <c r="A27" s="4331">
        <v>18</v>
      </c>
      <c r="B27" s="4313" t="s">
        <v>4293</v>
      </c>
      <c r="C27" s="4331" t="s">
        <v>4292</v>
      </c>
      <c r="D27" s="4331"/>
      <c r="E27" s="4373"/>
      <c r="F27" s="4331"/>
      <c r="G27" s="4384"/>
      <c r="H27" s="4384" t="s">
        <v>71</v>
      </c>
      <c r="I27" s="4369" t="s">
        <v>110</v>
      </c>
    </row>
    <row r="28" spans="1:9" s="4313" customFormat="1">
      <c r="A28" s="4331">
        <v>19</v>
      </c>
      <c r="B28" s="4313" t="s">
        <v>4303</v>
      </c>
      <c r="C28" s="4331" t="s">
        <v>4268</v>
      </c>
      <c r="E28" s="4373"/>
      <c r="F28" s="4331"/>
      <c r="H28" s="4331" t="s">
        <v>39</v>
      </c>
      <c r="I28" s="4369" t="s">
        <v>110</v>
      </c>
    </row>
    <row r="29" spans="1:9" s="4313" customFormat="1">
      <c r="A29" s="4331">
        <v>20</v>
      </c>
      <c r="B29" s="4313" t="s">
        <v>4199</v>
      </c>
      <c r="C29" s="4331" t="s">
        <v>41</v>
      </c>
      <c r="D29" s="4331"/>
      <c r="E29" s="4331"/>
      <c r="F29" s="4331"/>
      <c r="G29" s="4384"/>
      <c r="H29" s="4384" t="s">
        <v>64</v>
      </c>
      <c r="I29" s="4369" t="s">
        <v>110</v>
      </c>
    </row>
    <row r="30" spans="1:9" s="4313" customFormat="1">
      <c r="A30" s="4331">
        <v>21</v>
      </c>
      <c r="B30" s="4376" t="s">
        <v>1598</v>
      </c>
      <c r="C30" s="4373" t="s">
        <v>41</v>
      </c>
      <c r="D30" s="4381"/>
      <c r="E30" s="4373"/>
      <c r="F30" s="4331"/>
      <c r="G30" s="4374"/>
      <c r="H30" s="4371" t="s">
        <v>39</v>
      </c>
      <c r="I30" s="4369" t="s">
        <v>110</v>
      </c>
    </row>
    <row r="31" spans="1:9" s="4313" customFormat="1">
      <c r="A31" s="4331">
        <v>22</v>
      </c>
      <c r="B31" s="4313" t="s">
        <v>4242</v>
      </c>
      <c r="C31" s="4331" t="s">
        <v>43</v>
      </c>
      <c r="D31" s="4381"/>
      <c r="E31" s="4331"/>
      <c r="F31" s="4331"/>
      <c r="G31" s="4331"/>
      <c r="H31" s="4331" t="s">
        <v>66</v>
      </c>
      <c r="I31" s="4369" t="s">
        <v>110</v>
      </c>
    </row>
    <row r="32" spans="1:9" s="4313" customFormat="1">
      <c r="A32" s="4331">
        <v>23</v>
      </c>
      <c r="B32" s="4365" t="s">
        <v>89</v>
      </c>
      <c r="C32" s="4373" t="s">
        <v>44</v>
      </c>
      <c r="D32" s="4385"/>
      <c r="E32" s="4373"/>
      <c r="F32" s="4371"/>
      <c r="G32" s="4382"/>
      <c r="H32" s="4371" t="s">
        <v>25</v>
      </c>
      <c r="I32" s="4369" t="s">
        <v>110</v>
      </c>
    </row>
    <row r="33" spans="1:9" s="4313" customFormat="1">
      <c r="A33" s="4331">
        <v>24</v>
      </c>
      <c r="B33" s="4365" t="s">
        <v>4232</v>
      </c>
      <c r="C33" s="4373" t="s">
        <v>44</v>
      </c>
      <c r="D33" s="4385"/>
      <c r="E33" s="4373"/>
      <c r="F33" s="4373"/>
      <c r="G33" s="4374"/>
      <c r="H33" s="4371" t="s">
        <v>70</v>
      </c>
      <c r="I33" s="4369" t="s">
        <v>110</v>
      </c>
    </row>
    <row r="34" spans="1:9" s="4313" customFormat="1">
      <c r="A34" s="4331">
        <v>25</v>
      </c>
      <c r="B34" s="4365" t="s">
        <v>4249</v>
      </c>
      <c r="C34" s="4373" t="s">
        <v>44</v>
      </c>
      <c r="D34" s="4385"/>
      <c r="E34" s="4373"/>
      <c r="F34" s="4371"/>
      <c r="G34" s="4382"/>
      <c r="H34" s="4371" t="s">
        <v>52</v>
      </c>
      <c r="I34" s="4369" t="s">
        <v>110</v>
      </c>
    </row>
    <row r="35" spans="1:9" s="4313" customFormat="1">
      <c r="A35" s="4331">
        <v>26</v>
      </c>
      <c r="B35" s="4313" t="s">
        <v>4009</v>
      </c>
      <c r="C35" s="4331" t="s">
        <v>44</v>
      </c>
      <c r="D35" s="4381"/>
      <c r="E35" s="4331"/>
      <c r="F35" s="4331"/>
      <c r="G35" s="4331"/>
      <c r="H35" s="4331" t="s">
        <v>39</v>
      </c>
      <c r="I35" s="4369" t="s">
        <v>110</v>
      </c>
    </row>
    <row r="36" spans="1:9" s="4313" customFormat="1">
      <c r="A36" s="4331">
        <v>27</v>
      </c>
      <c r="B36" s="4313" t="s">
        <v>4205</v>
      </c>
      <c r="C36" s="4331" t="s">
        <v>73</v>
      </c>
      <c r="D36" s="4381"/>
      <c r="E36" s="4331"/>
      <c r="F36" s="4331"/>
      <c r="G36" s="4331"/>
      <c r="H36" s="4331" t="s">
        <v>3611</v>
      </c>
      <c r="I36" s="4369" t="s">
        <v>110</v>
      </c>
    </row>
    <row r="37" spans="1:9" s="4313" customFormat="1">
      <c r="A37" s="4331">
        <v>28</v>
      </c>
      <c r="B37" s="4372" t="s">
        <v>1075</v>
      </c>
      <c r="C37" s="4366" t="s">
        <v>46</v>
      </c>
      <c r="D37" s="4385"/>
      <c r="E37" s="4373"/>
      <c r="F37" s="4373"/>
      <c r="G37" s="4374"/>
      <c r="H37" s="4379" t="s">
        <v>1443</v>
      </c>
      <c r="I37" s="4369" t="s">
        <v>110</v>
      </c>
    </row>
    <row r="38" spans="1:9" s="4313" customFormat="1">
      <c r="A38" s="4331">
        <v>29</v>
      </c>
      <c r="B38" s="4372" t="s">
        <v>4223</v>
      </c>
      <c r="C38" s="4373" t="s">
        <v>46</v>
      </c>
      <c r="D38" s="4385"/>
      <c r="E38" s="4373"/>
      <c r="F38" s="4373"/>
      <c r="G38" s="4374"/>
      <c r="H38" s="4373" t="s">
        <v>24</v>
      </c>
      <c r="I38" s="4369" t="s">
        <v>110</v>
      </c>
    </row>
    <row r="39" spans="1:9" s="4313" customFormat="1">
      <c r="A39" s="4331">
        <v>30</v>
      </c>
      <c r="B39" s="4313" t="s">
        <v>4011</v>
      </c>
      <c r="C39" s="4331" t="s">
        <v>3623</v>
      </c>
      <c r="F39" s="4331"/>
      <c r="G39" s="4384"/>
      <c r="H39" s="4384" t="s">
        <v>1752</v>
      </c>
      <c r="I39" s="4369" t="s">
        <v>110</v>
      </c>
    </row>
    <row r="40" spans="1:9" s="4313" customFormat="1">
      <c r="A40" s="4331">
        <v>31</v>
      </c>
      <c r="B40" s="4313" t="s">
        <v>4274</v>
      </c>
      <c r="C40" s="4331" t="s">
        <v>49</v>
      </c>
      <c r="E40" s="4373"/>
      <c r="F40" s="4331"/>
      <c r="G40" s="4384"/>
      <c r="H40" s="4384" t="s">
        <v>4275</v>
      </c>
      <c r="I40" s="4369" t="s">
        <v>110</v>
      </c>
    </row>
    <row r="41" spans="1:9" s="4313" customFormat="1">
      <c r="A41" s="4331">
        <v>32</v>
      </c>
      <c r="B41" s="4313" t="s">
        <v>2775</v>
      </c>
      <c r="C41" s="4331" t="s">
        <v>53</v>
      </c>
      <c r="D41" s="4331"/>
      <c r="E41" s="4331"/>
      <c r="F41" s="4486"/>
      <c r="G41" s="4382"/>
      <c r="H41" s="4331" t="s">
        <v>24</v>
      </c>
      <c r="I41" s="4369" t="s">
        <v>110</v>
      </c>
    </row>
    <row r="42" spans="1:9" s="4313" customFormat="1">
      <c r="A42" s="4331">
        <v>33</v>
      </c>
      <c r="B42" s="4313" t="s">
        <v>3402</v>
      </c>
      <c r="C42" s="4331" t="s">
        <v>67</v>
      </c>
      <c r="D42" s="4331"/>
      <c r="E42" s="4331"/>
      <c r="F42" s="4331"/>
      <c r="G42" s="4373"/>
      <c r="H42" s="4373" t="s">
        <v>27</v>
      </c>
      <c r="I42" s="4369" t="s">
        <v>110</v>
      </c>
    </row>
    <row r="43" spans="1:9" s="4313" customFormat="1">
      <c r="A43" s="4331">
        <v>34</v>
      </c>
      <c r="B43" s="4313" t="s">
        <v>4255</v>
      </c>
      <c r="C43" s="4331" t="s">
        <v>54</v>
      </c>
      <c r="D43" s="4387"/>
      <c r="E43" s="4387"/>
      <c r="F43" s="4387"/>
      <c r="G43" s="4384"/>
      <c r="H43" s="4384" t="s">
        <v>72</v>
      </c>
      <c r="I43" s="4369" t="s">
        <v>110</v>
      </c>
    </row>
    <row r="44" spans="1:9" s="4313" customFormat="1">
      <c r="A44" s="4331">
        <v>35</v>
      </c>
      <c r="B44" s="4311" t="s">
        <v>4253</v>
      </c>
      <c r="C44" s="4331" t="s">
        <v>54</v>
      </c>
      <c r="D44" s="4381"/>
      <c r="E44" s="4387"/>
      <c r="F44" s="4387"/>
      <c r="G44" s="4384"/>
      <c r="H44" s="4384" t="s">
        <v>37</v>
      </c>
      <c r="I44" s="4369" t="s">
        <v>110</v>
      </c>
    </row>
    <row r="45" spans="1:9" s="4313" customFormat="1">
      <c r="A45" s="4331">
        <v>36</v>
      </c>
      <c r="B45" s="4313" t="s">
        <v>4221</v>
      </c>
      <c r="C45" s="4331" t="s">
        <v>54</v>
      </c>
      <c r="D45" s="4387"/>
      <c r="E45" s="4387"/>
      <c r="F45" s="4387"/>
      <c r="G45" s="4384"/>
      <c r="H45" s="4384" t="s">
        <v>24</v>
      </c>
      <c r="I45" s="4369" t="s">
        <v>110</v>
      </c>
    </row>
    <row r="46" spans="1:9" s="4313" customFormat="1">
      <c r="A46" s="4331">
        <v>37</v>
      </c>
      <c r="B46" s="4313" t="s">
        <v>3627</v>
      </c>
      <c r="C46" s="4331" t="s">
        <v>54</v>
      </c>
      <c r="D46" s="4381"/>
      <c r="E46" s="4387"/>
      <c r="F46" s="4387"/>
      <c r="G46" s="4384"/>
      <c r="H46" s="4384" t="s">
        <v>70</v>
      </c>
      <c r="I46" s="4369" t="s">
        <v>110</v>
      </c>
    </row>
    <row r="47" spans="1:9" s="4313" customFormat="1">
      <c r="A47" s="4331">
        <v>38</v>
      </c>
      <c r="B47" s="4313" t="s">
        <v>4196</v>
      </c>
      <c r="C47" s="4331" t="s">
        <v>56</v>
      </c>
      <c r="D47" s="4455"/>
      <c r="E47" s="4387"/>
      <c r="F47" s="4387"/>
      <c r="G47" s="4384"/>
      <c r="H47" s="4384" t="s">
        <v>1443</v>
      </c>
      <c r="I47" s="4369" t="s">
        <v>110</v>
      </c>
    </row>
    <row r="48" spans="1:9" s="4313" customFormat="1">
      <c r="A48" s="4331">
        <v>39</v>
      </c>
      <c r="B48" s="4372" t="s">
        <v>1057</v>
      </c>
      <c r="C48" s="4373" t="s">
        <v>3628</v>
      </c>
      <c r="D48" s="4373"/>
      <c r="E48" s="4373"/>
      <c r="F48" s="4371"/>
      <c r="G48" s="4382"/>
      <c r="H48" s="4371" t="s">
        <v>37</v>
      </c>
      <c r="I48" s="4369" t="s">
        <v>110</v>
      </c>
    </row>
    <row r="49" spans="1:9" s="4313" customFormat="1">
      <c r="A49" s="4331">
        <v>40</v>
      </c>
      <c r="B49" s="4313" t="s">
        <v>4012</v>
      </c>
      <c r="C49" s="4331" t="s">
        <v>3628</v>
      </c>
      <c r="D49" s="4387"/>
      <c r="E49" s="4387"/>
      <c r="F49" s="4387"/>
      <c r="G49" s="4384"/>
      <c r="H49" s="4384" t="s">
        <v>66</v>
      </c>
      <c r="I49" s="4369" t="s">
        <v>110</v>
      </c>
    </row>
    <row r="50" spans="1:9" s="4313" customFormat="1">
      <c r="A50" s="4331">
        <v>41</v>
      </c>
      <c r="B50" s="4313" t="s">
        <v>4241</v>
      </c>
      <c r="C50" s="4331" t="s">
        <v>58</v>
      </c>
      <c r="D50" s="4331"/>
      <c r="E50" s="4331"/>
      <c r="F50" s="4373"/>
      <c r="G50" s="4371"/>
      <c r="H50" s="4371" t="s">
        <v>70</v>
      </c>
      <c r="I50" s="4369" t="s">
        <v>110</v>
      </c>
    </row>
    <row r="51" spans="1:9" s="4313" customFormat="1">
      <c r="A51" s="4331">
        <v>42</v>
      </c>
      <c r="B51" s="4313" t="s">
        <v>4013</v>
      </c>
      <c r="C51" s="4331" t="s">
        <v>58</v>
      </c>
      <c r="D51" s="4331"/>
      <c r="E51" s="4373"/>
      <c r="F51" s="4331"/>
      <c r="G51" s="4373"/>
      <c r="H51" s="4373" t="s">
        <v>24</v>
      </c>
      <c r="I51" s="4369" t="s">
        <v>110</v>
      </c>
    </row>
    <row r="52" spans="1:9" s="4313" customFormat="1">
      <c r="A52" s="4331">
        <v>43</v>
      </c>
      <c r="B52" s="4372" t="s">
        <v>4222</v>
      </c>
      <c r="C52" s="4373" t="s">
        <v>360</v>
      </c>
      <c r="D52" s="4373"/>
      <c r="E52" s="4373"/>
      <c r="F52" s="4373"/>
      <c r="G52" s="4371"/>
      <c r="H52" s="4371" t="s">
        <v>72</v>
      </c>
      <c r="I52" s="4369" t="s">
        <v>110</v>
      </c>
    </row>
    <row r="53" spans="1:9" s="4313" customFormat="1">
      <c r="A53" s="4331">
        <v>44</v>
      </c>
      <c r="B53" s="4313" t="s">
        <v>3410</v>
      </c>
      <c r="C53" s="4331" t="s">
        <v>60</v>
      </c>
      <c r="D53" s="4331"/>
      <c r="E53" s="4331"/>
      <c r="F53" s="4331"/>
      <c r="G53" s="4331"/>
      <c r="H53" s="4331" t="s">
        <v>42</v>
      </c>
      <c r="I53" s="4369" t="s">
        <v>110</v>
      </c>
    </row>
    <row r="54" spans="1:9" s="4313" customFormat="1">
      <c r="A54" s="4331">
        <v>45</v>
      </c>
      <c r="B54" s="4313" t="s">
        <v>3171</v>
      </c>
      <c r="C54" s="4331" t="s">
        <v>62</v>
      </c>
      <c r="D54" s="4367"/>
      <c r="E54" s="4331"/>
      <c r="F54" s="4331"/>
      <c r="G54" s="4382"/>
      <c r="H54" s="4331" t="s">
        <v>26</v>
      </c>
      <c r="I54" s="4369" t="s">
        <v>110</v>
      </c>
    </row>
    <row r="55" spans="1:9" s="4313" customFormat="1">
      <c r="A55" s="4331">
        <v>46</v>
      </c>
      <c r="B55" s="4311" t="s">
        <v>2490</v>
      </c>
      <c r="C55" s="4331" t="s">
        <v>63</v>
      </c>
      <c r="D55" s="4387"/>
      <c r="E55" s="4373"/>
      <c r="F55" s="4387"/>
      <c r="G55" s="4374"/>
      <c r="H55" s="4373" t="s">
        <v>45</v>
      </c>
      <c r="I55" s="4369" t="s">
        <v>110</v>
      </c>
    </row>
    <row r="56" spans="1:9" s="4313" customFormat="1">
      <c r="A56" s="4331">
        <v>47</v>
      </c>
      <c r="B56" s="4313" t="s">
        <v>3424</v>
      </c>
      <c r="C56" s="4331" t="s">
        <v>3978</v>
      </c>
      <c r="D56" s="4387"/>
      <c r="E56" s="4387"/>
      <c r="F56" s="4387"/>
      <c r="G56" s="4384"/>
      <c r="H56" s="4384" t="s">
        <v>3611</v>
      </c>
      <c r="I56" s="4369" t="s">
        <v>110</v>
      </c>
    </row>
    <row r="57" spans="1:9" s="4313" customFormat="1">
      <c r="A57" s="4331">
        <v>48</v>
      </c>
      <c r="B57" s="4313" t="s">
        <v>4195</v>
      </c>
      <c r="C57" s="4331" t="s">
        <v>61</v>
      </c>
      <c r="D57" s="4373"/>
      <c r="E57" s="4387"/>
      <c r="F57" s="4387"/>
      <c r="G57" s="4384"/>
      <c r="H57" s="4384" t="s">
        <v>3610</v>
      </c>
      <c r="I57" s="4369" t="s">
        <v>110</v>
      </c>
    </row>
    <row r="58" spans="1:9" s="4313" customFormat="1">
      <c r="A58" s="4331">
        <v>49</v>
      </c>
      <c r="B58" s="4365" t="s">
        <v>3798</v>
      </c>
      <c r="C58" s="4331" t="s">
        <v>61</v>
      </c>
      <c r="D58" s="4373"/>
      <c r="E58" s="4331"/>
      <c r="F58" s="4371"/>
      <c r="G58" s="4382"/>
      <c r="H58" s="4371" t="s">
        <v>42</v>
      </c>
      <c r="I58" s="4369" t="s">
        <v>110</v>
      </c>
    </row>
    <row r="59" spans="1:9" s="4313" customFormat="1">
      <c r="A59" s="4331">
        <v>50</v>
      </c>
      <c r="B59" s="4365" t="s">
        <v>376</v>
      </c>
      <c r="C59" s="4366" t="s">
        <v>61</v>
      </c>
      <c r="D59" s="4373"/>
      <c r="E59" s="4373"/>
      <c r="F59" s="4331"/>
      <c r="G59" s="4377"/>
      <c r="H59" s="4377" t="s">
        <v>70</v>
      </c>
      <c r="I59" s="4369" t="s">
        <v>110</v>
      </c>
    </row>
    <row r="60" spans="1:9" s="4313" customFormat="1">
      <c r="A60" s="4331">
        <v>51</v>
      </c>
      <c r="B60" s="4313" t="s">
        <v>3420</v>
      </c>
      <c r="C60" s="4331" t="s">
        <v>3782</v>
      </c>
      <c r="D60" s="4331"/>
      <c r="E60" s="4387"/>
      <c r="F60" s="4387"/>
      <c r="G60" s="4384"/>
      <c r="H60" s="4384" t="s">
        <v>68</v>
      </c>
      <c r="I60" s="4369" t="s">
        <v>110</v>
      </c>
    </row>
    <row r="61" spans="1:9" s="4313" customFormat="1">
      <c r="A61" s="4331">
        <v>52</v>
      </c>
      <c r="B61" s="4313" t="s">
        <v>4015</v>
      </c>
      <c r="C61" s="4331" t="s">
        <v>3782</v>
      </c>
      <c r="D61" s="4387"/>
      <c r="E61" s="4331"/>
      <c r="F61" s="4331"/>
      <c r="G61" s="4331"/>
      <c r="H61" s="4331" t="s">
        <v>57</v>
      </c>
      <c r="I61" s="4369" t="s">
        <v>110</v>
      </c>
    </row>
    <row r="62" spans="1:9" s="4313" customFormat="1">
      <c r="A62" s="4331">
        <v>53</v>
      </c>
      <c r="B62" s="4313" t="s">
        <v>4019</v>
      </c>
      <c r="C62" s="4331" t="s">
        <v>3782</v>
      </c>
      <c r="D62" s="4387"/>
      <c r="E62" s="4387"/>
      <c r="F62" s="4387"/>
      <c r="G62" s="4384"/>
      <c r="H62" s="4384" t="s">
        <v>3610</v>
      </c>
      <c r="I62" s="4369" t="s">
        <v>110</v>
      </c>
    </row>
    <row r="63" spans="1:9" s="4313" customFormat="1">
      <c r="A63" s="4331">
        <v>54</v>
      </c>
      <c r="B63" s="4372" t="s">
        <v>4003</v>
      </c>
      <c r="C63" s="4373" t="s">
        <v>3707</v>
      </c>
      <c r="D63" s="4381"/>
      <c r="E63" s="4373"/>
      <c r="F63" s="4371"/>
      <c r="G63" s="4374"/>
      <c r="H63" s="4371" t="s">
        <v>72</v>
      </c>
      <c r="I63" s="4369" t="s">
        <v>110</v>
      </c>
    </row>
    <row r="64" spans="1:9" s="4313" customFormat="1">
      <c r="A64" s="4331">
        <v>55</v>
      </c>
      <c r="B64" s="4313" t="s">
        <v>3626</v>
      </c>
      <c r="C64" s="4331" t="s">
        <v>3707</v>
      </c>
      <c r="D64" s="4387" t="s">
        <v>978</v>
      </c>
      <c r="E64" s="4387"/>
      <c r="F64" s="4387"/>
      <c r="G64" s="4384"/>
      <c r="H64" s="4384" t="s">
        <v>36</v>
      </c>
      <c r="I64" s="4369" t="s">
        <v>110</v>
      </c>
    </row>
    <row r="65" spans="1:12" s="4313" customFormat="1">
      <c r="A65" s="4331">
        <v>56</v>
      </c>
      <c r="B65" s="4313" t="s">
        <v>4016</v>
      </c>
      <c r="C65" s="4331" t="s">
        <v>3707</v>
      </c>
      <c r="D65" s="4331" t="s">
        <v>978</v>
      </c>
      <c r="E65" s="4331"/>
      <c r="F65" s="4331"/>
      <c r="G65" s="4373"/>
      <c r="H65" s="4373" t="s">
        <v>30</v>
      </c>
      <c r="I65" s="4369" t="s">
        <v>110</v>
      </c>
    </row>
    <row r="66" spans="1:12" ht="24.6" customHeight="1" thickBot="1"/>
    <row r="67" spans="1:12" ht="24" thickBot="1">
      <c r="B67" s="4433" t="s">
        <v>2416</v>
      </c>
    </row>
    <row r="68" spans="1:12" ht="24" thickBot="1">
      <c r="B68" s="4569"/>
    </row>
    <row r="69" spans="1:12">
      <c r="B69" s="4570" t="s">
        <v>2274</v>
      </c>
    </row>
    <row r="70" spans="1:12" s="4313" customFormat="1">
      <c r="A70" s="4331"/>
      <c r="B70" s="4388"/>
      <c r="C70" s="4393"/>
      <c r="D70" s="4331"/>
      <c r="E70" s="4331"/>
      <c r="F70" s="4331"/>
      <c r="G70" s="4373"/>
      <c r="H70" s="4373"/>
      <c r="I70" s="4758"/>
    </row>
    <row r="71" spans="1:12" ht="24" thickBot="1">
      <c r="B71" s="5089" t="s">
        <v>4364</v>
      </c>
      <c r="C71" s="4315"/>
      <c r="L71" s="4315"/>
    </row>
    <row r="72" spans="1:12" ht="24" thickBot="1">
      <c r="A72" s="4311"/>
      <c r="B72" s="4661" t="s">
        <v>983</v>
      </c>
      <c r="C72" s="4461" t="s">
        <v>1563</v>
      </c>
      <c r="D72" s="4316" t="s">
        <v>978</v>
      </c>
      <c r="E72" s="4317" t="s">
        <v>978</v>
      </c>
      <c r="F72" s="4460"/>
      <c r="G72" s="4461"/>
      <c r="H72" s="4320"/>
      <c r="I72" s="4321" t="s">
        <v>3913</v>
      </c>
      <c r="J72" s="4322"/>
      <c r="K72" s="4323"/>
      <c r="L72" s="4662"/>
    </row>
    <row r="73" spans="1:12" ht="24" thickBot="1">
      <c r="A73" s="4311"/>
      <c r="B73" s="4663" t="s">
        <v>4034</v>
      </c>
      <c r="C73" s="4652">
        <v>54</v>
      </c>
      <c r="D73" s="4325">
        <v>1</v>
      </c>
      <c r="E73" s="4326" t="s">
        <v>3982</v>
      </c>
      <c r="F73" s="4327"/>
      <c r="G73" s="4328"/>
      <c r="H73" s="4329"/>
      <c r="I73" s="4330" t="s">
        <v>2675</v>
      </c>
      <c r="J73" s="4651"/>
      <c r="K73" s="4651"/>
      <c r="L73" s="4664"/>
    </row>
    <row r="74" spans="1:12" ht="24" thickBot="1">
      <c r="B74" s="4665" t="s">
        <v>322</v>
      </c>
      <c r="C74" s="4653" t="s">
        <v>1684</v>
      </c>
      <c r="D74" s="4332">
        <v>53</v>
      </c>
      <c r="E74" s="4333" t="s">
        <v>3235</v>
      </c>
      <c r="F74" s="4334"/>
      <c r="G74" s="4335"/>
      <c r="H74" s="4336"/>
      <c r="I74" s="4330" t="s">
        <v>2676</v>
      </c>
      <c r="J74" s="4651"/>
      <c r="K74" s="4651"/>
      <c r="L74" s="4664"/>
    </row>
    <row r="75" spans="1:12" ht="24" thickBot="1">
      <c r="B75" s="4337" t="s">
        <v>323</v>
      </c>
      <c r="C75" s="4338" t="s">
        <v>2417</v>
      </c>
      <c r="D75" s="4339" t="s">
        <v>978</v>
      </c>
      <c r="E75" s="4340" t="s">
        <v>978</v>
      </c>
      <c r="F75" s="4341"/>
      <c r="G75" s="4342"/>
      <c r="H75" s="4343"/>
      <c r="I75" s="4330" t="s">
        <v>2677</v>
      </c>
      <c r="J75" s="4651"/>
      <c r="K75" s="4651"/>
      <c r="L75" s="4664"/>
    </row>
    <row r="76" spans="1:12" ht="24" thickBot="1">
      <c r="B76" s="4337" t="s">
        <v>324</v>
      </c>
      <c r="C76" s="4344">
        <v>3</v>
      </c>
      <c r="D76" s="4345">
        <v>54</v>
      </c>
      <c r="E76" s="4346" t="s">
        <v>3236</v>
      </c>
      <c r="F76" s="4347"/>
      <c r="G76" s="4348"/>
      <c r="H76" s="4349"/>
      <c r="I76" s="4330"/>
      <c r="J76" s="4651"/>
      <c r="K76" s="4651"/>
      <c r="L76" s="4664"/>
    </row>
    <row r="77" spans="1:12" ht="24" thickBot="1">
      <c r="B77" s="4337" t="s">
        <v>1102</v>
      </c>
      <c r="C77" s="4768" t="s">
        <v>978</v>
      </c>
      <c r="D77" s="4351">
        <v>0</v>
      </c>
      <c r="E77" s="4352" t="s">
        <v>2416</v>
      </c>
      <c r="F77" s="4353"/>
      <c r="G77" s="4354"/>
      <c r="H77" s="4355"/>
      <c r="I77" s="4356"/>
      <c r="J77" s="4357"/>
      <c r="K77" s="4358"/>
      <c r="L77" s="4666"/>
    </row>
    <row r="78" spans="1:12" ht="24" thickBot="1">
      <c r="B78" s="4667"/>
      <c r="C78" s="4777" t="s">
        <v>978</v>
      </c>
      <c r="D78" s="4447"/>
      <c r="E78" s="4668"/>
      <c r="F78" s="4447"/>
      <c r="G78" s="4447"/>
      <c r="H78" s="4668"/>
      <c r="I78" s="4669"/>
      <c r="J78" s="4668"/>
      <c r="K78" s="4670"/>
      <c r="L78" s="4671"/>
    </row>
    <row r="79" spans="1:12">
      <c r="B79" s="4676" t="s">
        <v>4057</v>
      </c>
      <c r="C79" s="4331"/>
      <c r="D79" s="4658" t="s">
        <v>3763</v>
      </c>
      <c r="E79" s="4658" t="s">
        <v>3764</v>
      </c>
      <c r="F79" s="4659" t="s">
        <v>3765</v>
      </c>
      <c r="G79" s="4660"/>
      <c r="H79" s="4311"/>
      <c r="J79" s="4311"/>
      <c r="K79" s="4363"/>
      <c r="L79" s="4364"/>
    </row>
    <row r="80" spans="1:12" s="4313" customFormat="1">
      <c r="A80" s="4331">
        <v>1</v>
      </c>
      <c r="B80" s="4365" t="s">
        <v>3045</v>
      </c>
      <c r="C80" s="4373" t="s">
        <v>23</v>
      </c>
      <c r="D80" s="4373"/>
      <c r="E80" s="4371"/>
      <c r="F80" s="4373"/>
      <c r="G80" s="4374"/>
      <c r="H80" s="4371" t="s">
        <v>37</v>
      </c>
      <c r="I80" s="4369" t="s">
        <v>2457</v>
      </c>
      <c r="J80" s="4375"/>
      <c r="K80" s="4371"/>
      <c r="L80" s="4331"/>
    </row>
    <row r="81" spans="1:12" s="4313" customFormat="1">
      <c r="A81" s="4331">
        <v>2</v>
      </c>
      <c r="B81" s="4372" t="s">
        <v>3795</v>
      </c>
      <c r="C81" s="4373" t="s">
        <v>23</v>
      </c>
      <c r="D81" s="4373"/>
      <c r="E81" s="4371"/>
      <c r="F81" s="4371"/>
      <c r="G81" s="4374"/>
      <c r="H81" s="4371" t="s">
        <v>42</v>
      </c>
      <c r="I81" s="4311" t="s">
        <v>3636</v>
      </c>
      <c r="J81" s="4375"/>
      <c r="K81" s="4371"/>
      <c r="L81" s="4371"/>
    </row>
    <row r="82" spans="1:12" s="4313" customFormat="1">
      <c r="A82" s="4331">
        <v>3</v>
      </c>
      <c r="B82" s="4372" t="s">
        <v>1094</v>
      </c>
      <c r="C82" s="4373" t="s">
        <v>23</v>
      </c>
      <c r="D82" s="4373"/>
      <c r="E82" s="4371"/>
      <c r="F82" s="4371"/>
      <c r="G82" s="4374"/>
      <c r="H82" s="4371" t="s">
        <v>2757</v>
      </c>
      <c r="I82" s="4369" t="s">
        <v>2457</v>
      </c>
      <c r="J82" s="4375"/>
      <c r="K82" s="4371"/>
      <c r="L82" s="4371"/>
    </row>
    <row r="83" spans="1:12" s="4313" customFormat="1">
      <c r="A83" s="4331">
        <v>4</v>
      </c>
      <c r="B83" s="4376" t="s">
        <v>1753</v>
      </c>
      <c r="C83" s="4331" t="s">
        <v>28</v>
      </c>
      <c r="D83" s="4381"/>
      <c r="E83" s="4387"/>
      <c r="F83" s="4331"/>
      <c r="G83" s="4382"/>
      <c r="H83" s="4387" t="s">
        <v>37</v>
      </c>
      <c r="I83" s="4369" t="s">
        <v>2457</v>
      </c>
      <c r="J83" s="4383"/>
      <c r="K83" s="4387"/>
      <c r="L83" s="4387"/>
    </row>
    <row r="84" spans="1:12" s="4313" customFormat="1">
      <c r="A84" s="4331">
        <v>5</v>
      </c>
      <c r="B84" s="4372" t="s">
        <v>1449</v>
      </c>
      <c r="C84" s="4373" t="s">
        <v>29</v>
      </c>
      <c r="D84" s="4385"/>
      <c r="E84" s="4371"/>
      <c r="F84" s="4331"/>
      <c r="G84" s="4374"/>
      <c r="H84" s="4371" t="s">
        <v>37</v>
      </c>
      <c r="I84" s="4369" t="s">
        <v>2457</v>
      </c>
    </row>
    <row r="85" spans="1:12" s="4313" customFormat="1">
      <c r="A85" s="4331">
        <v>6</v>
      </c>
      <c r="B85" s="4313" t="s">
        <v>3613</v>
      </c>
      <c r="C85" s="4331" t="s">
        <v>29</v>
      </c>
      <c r="D85" s="4381"/>
      <c r="E85" s="4387"/>
      <c r="F85" s="4331"/>
      <c r="G85" s="4384"/>
      <c r="H85" s="4384" t="s">
        <v>66</v>
      </c>
      <c r="I85" s="4369" t="s">
        <v>2457</v>
      </c>
    </row>
    <row r="86" spans="1:12" s="4313" customFormat="1">
      <c r="A86" s="4331">
        <v>7</v>
      </c>
      <c r="B86" s="4313" t="s">
        <v>4248</v>
      </c>
      <c r="C86" s="4331" t="s">
        <v>29</v>
      </c>
      <c r="D86" s="4381"/>
      <c r="E86" s="4387"/>
      <c r="F86" s="4331"/>
      <c r="G86" s="4382"/>
      <c r="H86" s="4371" t="s">
        <v>65</v>
      </c>
      <c r="I86" s="4369" t="s">
        <v>2457</v>
      </c>
    </row>
    <row r="87" spans="1:12" s="4313" customFormat="1">
      <c r="A87" s="4331">
        <v>8</v>
      </c>
      <c r="B87" s="4372" t="s">
        <v>3870</v>
      </c>
      <c r="C87" s="4331" t="s">
        <v>4084</v>
      </c>
      <c r="D87" s="4385"/>
      <c r="E87" s="4371"/>
      <c r="F87" s="4371"/>
      <c r="G87" s="4385"/>
      <c r="H87" s="4373" t="s">
        <v>37</v>
      </c>
      <c r="I87" s="4369" t="s">
        <v>2457</v>
      </c>
      <c r="J87" s="4331"/>
      <c r="K87" s="4331"/>
    </row>
    <row r="88" spans="1:12" s="4313" customFormat="1">
      <c r="A88" s="4331">
        <v>9</v>
      </c>
      <c r="B88" s="4372" t="s">
        <v>3932</v>
      </c>
      <c r="C88" s="4331" t="s">
        <v>29</v>
      </c>
      <c r="D88" s="4385"/>
      <c r="E88" s="4371"/>
      <c r="F88" s="4371"/>
      <c r="G88" s="4385"/>
      <c r="H88" s="4373" t="s">
        <v>27</v>
      </c>
      <c r="I88" s="4369" t="s">
        <v>2457</v>
      </c>
      <c r="J88" s="4331"/>
      <c r="K88" s="4331"/>
    </row>
    <row r="89" spans="1:12" s="4313" customFormat="1">
      <c r="A89" s="4331">
        <v>10</v>
      </c>
      <c r="B89" s="4313" t="s">
        <v>3367</v>
      </c>
      <c r="C89" s="4373" t="s">
        <v>4054</v>
      </c>
      <c r="D89" s="4373"/>
      <c r="E89" s="4387"/>
      <c r="F89" s="4331"/>
      <c r="G89" s="4331"/>
      <c r="H89" s="4331" t="s">
        <v>69</v>
      </c>
      <c r="I89" s="4369" t="s">
        <v>2457</v>
      </c>
      <c r="J89" s="4375"/>
      <c r="K89" s="4371"/>
      <c r="L89" s="4331"/>
    </row>
    <row r="90" spans="1:12" s="4313" customFormat="1">
      <c r="A90" s="4331">
        <v>11</v>
      </c>
      <c r="B90" s="4313" t="s">
        <v>4187</v>
      </c>
      <c r="C90" s="4373" t="s">
        <v>34</v>
      </c>
      <c r="D90" s="4373"/>
      <c r="E90" s="4387"/>
      <c r="F90" s="4331"/>
      <c r="G90" s="4331"/>
      <c r="H90" s="4331" t="s">
        <v>2757</v>
      </c>
      <c r="I90" s="4369" t="s">
        <v>2457</v>
      </c>
      <c r="J90" s="4375"/>
      <c r="K90" s="4371"/>
      <c r="L90" s="4331"/>
    </row>
    <row r="91" spans="1:12" s="4313" customFormat="1">
      <c r="A91" s="4331">
        <v>12</v>
      </c>
      <c r="B91" s="4372" t="s">
        <v>2887</v>
      </c>
      <c r="C91" s="4373" t="s">
        <v>34</v>
      </c>
      <c r="D91" s="4385"/>
      <c r="E91" s="4373"/>
      <c r="F91" s="4373"/>
      <c r="G91" s="4374"/>
      <c r="H91" s="4371" t="s">
        <v>37</v>
      </c>
      <c r="I91" s="4369" t="s">
        <v>2457</v>
      </c>
      <c r="J91" s="4375"/>
      <c r="K91" s="4371"/>
      <c r="L91" s="4373"/>
    </row>
    <row r="92" spans="1:12" s="4313" customFormat="1">
      <c r="A92" s="4331">
        <v>13</v>
      </c>
      <c r="B92" s="4372" t="s">
        <v>2468</v>
      </c>
      <c r="C92" s="4331" t="s">
        <v>38</v>
      </c>
      <c r="D92" s="4373"/>
      <c r="E92" s="4371"/>
      <c r="F92" s="4373"/>
      <c r="G92" s="4374"/>
      <c r="H92" s="4371" t="s">
        <v>24</v>
      </c>
      <c r="I92" s="4369" t="s">
        <v>2457</v>
      </c>
    </row>
    <row r="93" spans="1:12" s="4313" customFormat="1">
      <c r="A93" s="4331">
        <v>14</v>
      </c>
      <c r="B93" s="4372" t="s">
        <v>4191</v>
      </c>
      <c r="C93" s="4331" t="s">
        <v>38</v>
      </c>
      <c r="D93" s="4373"/>
      <c r="E93" s="4371"/>
      <c r="F93" s="4373"/>
      <c r="G93" s="4374"/>
      <c r="H93" s="4371" t="s">
        <v>36</v>
      </c>
      <c r="I93" s="4369" t="s">
        <v>2457</v>
      </c>
    </row>
    <row r="94" spans="1:12" s="4313" customFormat="1">
      <c r="A94" s="4331">
        <v>15</v>
      </c>
      <c r="B94" s="4313" t="s">
        <v>3620</v>
      </c>
      <c r="C94" s="4331" t="s">
        <v>38</v>
      </c>
      <c r="D94" s="4331"/>
      <c r="E94" s="4331"/>
      <c r="F94" s="4331"/>
      <c r="G94" s="4384"/>
      <c r="H94" s="4384" t="s">
        <v>70</v>
      </c>
      <c r="I94" s="4369" t="s">
        <v>2457</v>
      </c>
    </row>
    <row r="95" spans="1:12" s="4313" customFormat="1">
      <c r="A95" s="4331">
        <v>16</v>
      </c>
      <c r="B95" s="4313" t="s">
        <v>1760</v>
      </c>
      <c r="C95" s="4331" t="s">
        <v>38</v>
      </c>
      <c r="D95" s="4331"/>
      <c r="E95" s="4331"/>
      <c r="F95" s="4331"/>
      <c r="G95" s="4374"/>
      <c r="H95" s="4373" t="s">
        <v>26</v>
      </c>
      <c r="I95" s="4369" t="s">
        <v>2457</v>
      </c>
      <c r="L95" s="4331"/>
    </row>
    <row r="96" spans="1:12" s="4313" customFormat="1">
      <c r="A96" s="4331">
        <v>17</v>
      </c>
      <c r="B96" s="4372" t="s">
        <v>3377</v>
      </c>
      <c r="C96" s="4373" t="s">
        <v>38</v>
      </c>
      <c r="D96" s="4371"/>
      <c r="E96" s="4373"/>
      <c r="F96" s="4373"/>
      <c r="G96" s="4371"/>
      <c r="H96" s="4371" t="s">
        <v>25</v>
      </c>
      <c r="I96" s="4369" t="s">
        <v>2457</v>
      </c>
      <c r="J96" s="4373"/>
      <c r="K96" s="4331"/>
      <c r="L96" s="4371"/>
    </row>
    <row r="97" spans="1:12" s="4313" customFormat="1">
      <c r="A97" s="4331">
        <v>18</v>
      </c>
      <c r="B97" s="4372" t="s">
        <v>3879</v>
      </c>
      <c r="C97" s="4331" t="s">
        <v>38</v>
      </c>
      <c r="D97" s="4373"/>
      <c r="E97" s="5091"/>
      <c r="F97" s="5092"/>
      <c r="G97" s="4943" t="s">
        <v>978</v>
      </c>
      <c r="H97" s="4373" t="s">
        <v>42</v>
      </c>
      <c r="I97" s="4369" t="s">
        <v>2457</v>
      </c>
      <c r="J97" s="4375"/>
      <c r="K97" s="4371"/>
      <c r="L97" s="4373"/>
    </row>
    <row r="98" spans="1:12" s="4313" customFormat="1">
      <c r="A98" s="4331">
        <v>19</v>
      </c>
      <c r="B98" s="4372" t="s">
        <v>1054</v>
      </c>
      <c r="C98" s="4331" t="s">
        <v>38</v>
      </c>
      <c r="D98" s="4373"/>
      <c r="E98" s="4373"/>
      <c r="F98" s="4371"/>
      <c r="G98" s="4374"/>
      <c r="H98" s="4387" t="s">
        <v>55</v>
      </c>
      <c r="I98" s="4369" t="s">
        <v>2457</v>
      </c>
      <c r="J98" s="4331"/>
      <c r="K98" s="4331"/>
      <c r="L98" s="4331"/>
    </row>
    <row r="99" spans="1:12" s="4313" customFormat="1">
      <c r="A99" s="4331">
        <v>20</v>
      </c>
      <c r="B99" s="4313" t="s">
        <v>3871</v>
      </c>
      <c r="C99" s="4331" t="s">
        <v>4292</v>
      </c>
      <c r="E99" s="4331"/>
      <c r="F99" s="4331"/>
      <c r="G99" s="4384"/>
      <c r="H99" s="4384" t="s">
        <v>37</v>
      </c>
      <c r="I99" s="4369" t="s">
        <v>2457</v>
      </c>
    </row>
    <row r="100" spans="1:12" s="4313" customFormat="1">
      <c r="A100" s="4331">
        <v>21</v>
      </c>
      <c r="B100" s="4313" t="s">
        <v>4278</v>
      </c>
      <c r="C100" s="4331" t="s">
        <v>4281</v>
      </c>
      <c r="D100" s="4385"/>
      <c r="E100" s="4373"/>
      <c r="F100" s="4331"/>
      <c r="G100" s="4382"/>
      <c r="H100" s="4371" t="s">
        <v>30</v>
      </c>
      <c r="I100" s="4369" t="s">
        <v>2457</v>
      </c>
      <c r="J100" s="4383"/>
      <c r="K100" s="4331"/>
      <c r="L100" s="4387"/>
    </row>
    <row r="101" spans="1:12" s="4313" customFormat="1">
      <c r="A101" s="4331">
        <v>22</v>
      </c>
      <c r="B101" s="4365" t="s">
        <v>2472</v>
      </c>
      <c r="C101" s="4373" t="s">
        <v>41</v>
      </c>
      <c r="D101" s="4385"/>
      <c r="E101" s="4373"/>
      <c r="F101" s="4373"/>
      <c r="G101" s="4374"/>
      <c r="H101" s="4331" t="s">
        <v>36</v>
      </c>
      <c r="I101" s="4369" t="s">
        <v>2457</v>
      </c>
    </row>
    <row r="102" spans="1:12" s="4313" customFormat="1">
      <c r="A102" s="4331">
        <v>23</v>
      </c>
      <c r="B102" s="4372" t="s">
        <v>4008</v>
      </c>
      <c r="C102" s="4373" t="s">
        <v>43</v>
      </c>
      <c r="D102" s="4373"/>
      <c r="E102" s="4373"/>
      <c r="F102" s="4373"/>
      <c r="G102" s="4374"/>
      <c r="H102" s="4373" t="s">
        <v>68</v>
      </c>
      <c r="I102" s="4369" t="s">
        <v>2457</v>
      </c>
    </row>
    <row r="103" spans="1:12" s="4313" customFormat="1">
      <c r="A103" s="4331">
        <v>24</v>
      </c>
      <c r="B103" s="4365" t="s">
        <v>372</v>
      </c>
      <c r="C103" s="4373" t="s">
        <v>43</v>
      </c>
      <c r="D103" s="4385"/>
      <c r="E103" s="4373"/>
      <c r="F103" s="4371"/>
      <c r="G103" s="4382"/>
      <c r="H103" s="4371" t="s">
        <v>40</v>
      </c>
      <c r="I103" s="4369" t="s">
        <v>2457</v>
      </c>
      <c r="J103" s="4375"/>
      <c r="K103" s="4371"/>
      <c r="L103" s="4331"/>
    </row>
    <row r="104" spans="1:12" s="4313" customFormat="1">
      <c r="A104" s="4331">
        <v>25</v>
      </c>
      <c r="B104" s="4372" t="s">
        <v>373</v>
      </c>
      <c r="C104" s="4373" t="s">
        <v>44</v>
      </c>
      <c r="D104" s="4373"/>
      <c r="E104" s="4372"/>
      <c r="F104" s="4371"/>
      <c r="G104" s="4374"/>
      <c r="H104" s="4331" t="s">
        <v>32</v>
      </c>
      <c r="I104" s="4369" t="s">
        <v>2457</v>
      </c>
      <c r="J104" s="4375"/>
      <c r="K104" s="4371"/>
      <c r="L104" s="4331"/>
    </row>
    <row r="105" spans="1:12" s="4313" customFormat="1">
      <c r="A105" s="4331">
        <v>26</v>
      </c>
      <c r="B105" s="4313" t="s">
        <v>1764</v>
      </c>
      <c r="C105" s="4331" t="s">
        <v>44</v>
      </c>
      <c r="D105" s="4331"/>
      <c r="E105" s="4373"/>
      <c r="F105" s="4331"/>
      <c r="G105" s="4382"/>
      <c r="H105" s="4373" t="s">
        <v>35</v>
      </c>
      <c r="I105" s="4369" t="s">
        <v>2457</v>
      </c>
    </row>
    <row r="106" spans="1:12" s="4313" customFormat="1">
      <c r="A106" s="4331">
        <v>27</v>
      </c>
      <c r="B106" s="4313" t="s">
        <v>3380</v>
      </c>
      <c r="C106" s="4331" t="s">
        <v>44</v>
      </c>
      <c r="D106" s="4381"/>
      <c r="E106" s="4331"/>
      <c r="F106" s="4331"/>
      <c r="G106" s="4384"/>
      <c r="H106" s="4384" t="s">
        <v>3612</v>
      </c>
      <c r="I106" s="4369" t="s">
        <v>2457</v>
      </c>
    </row>
    <row r="107" spans="1:12" s="4313" customFormat="1">
      <c r="A107" s="4331">
        <v>28</v>
      </c>
      <c r="B107" s="4372" t="s">
        <v>3796</v>
      </c>
      <c r="C107" s="4373" t="s">
        <v>73</v>
      </c>
      <c r="D107" s="4385"/>
      <c r="E107" s="4373"/>
      <c r="F107" s="4373"/>
      <c r="G107" s="4374"/>
      <c r="H107" s="4371" t="s">
        <v>45</v>
      </c>
      <c r="I107" s="4369" t="s">
        <v>2457</v>
      </c>
      <c r="J107" s="4375"/>
      <c r="K107" s="4371"/>
      <c r="L107" s="4371"/>
    </row>
    <row r="108" spans="1:12" s="4313" customFormat="1">
      <c r="A108" s="4331">
        <v>29</v>
      </c>
      <c r="B108" s="4313" t="s">
        <v>1763</v>
      </c>
      <c r="C108" s="4331" t="s">
        <v>46</v>
      </c>
      <c r="D108" s="4385"/>
      <c r="E108" s="4373"/>
      <c r="F108" s="4331"/>
      <c r="G108" s="4382"/>
      <c r="H108" s="4371" t="s">
        <v>55</v>
      </c>
      <c r="I108" s="4369" t="s">
        <v>2457</v>
      </c>
      <c r="J108" s="4383"/>
      <c r="K108" s="4331"/>
      <c r="L108" s="4387"/>
    </row>
    <row r="109" spans="1:12" s="4313" customFormat="1">
      <c r="A109" s="4331">
        <v>30</v>
      </c>
      <c r="B109" s="4365" t="s">
        <v>2769</v>
      </c>
      <c r="C109" s="4373" t="s">
        <v>48</v>
      </c>
      <c r="D109" s="4371"/>
      <c r="E109" s="4371"/>
      <c r="F109" s="4371"/>
      <c r="G109" s="4374"/>
      <c r="H109" s="4373" t="s">
        <v>64</v>
      </c>
      <c r="I109" s="4369" t="s">
        <v>2457</v>
      </c>
      <c r="L109" s="4373"/>
    </row>
    <row r="110" spans="1:12" s="4313" customFormat="1">
      <c r="A110" s="4331">
        <v>31</v>
      </c>
      <c r="B110" s="4365" t="s">
        <v>4270</v>
      </c>
      <c r="C110" s="4373" t="s">
        <v>48</v>
      </c>
      <c r="D110" s="4371"/>
      <c r="E110" s="4373"/>
      <c r="F110" s="4371"/>
      <c r="G110" s="4374"/>
      <c r="H110" s="4373" t="s">
        <v>1443</v>
      </c>
      <c r="I110" s="4369" t="s">
        <v>2457</v>
      </c>
      <c r="L110" s="4373"/>
    </row>
    <row r="111" spans="1:12" s="4313" customFormat="1">
      <c r="A111" s="4331">
        <v>32</v>
      </c>
      <c r="B111" s="4313" t="s">
        <v>3882</v>
      </c>
      <c r="C111" s="4331" t="s">
        <v>49</v>
      </c>
      <c r="D111" s="4381"/>
      <c r="E111" s="4331"/>
      <c r="F111" s="4331"/>
      <c r="G111" s="4331"/>
      <c r="H111" s="4331" t="s">
        <v>71</v>
      </c>
      <c r="I111" s="4369" t="s">
        <v>2457</v>
      </c>
      <c r="J111" s="4331"/>
      <c r="K111" s="4331"/>
      <c r="L111" s="4331"/>
    </row>
    <row r="112" spans="1:12" s="4313" customFormat="1">
      <c r="A112" s="4331">
        <v>33</v>
      </c>
      <c r="B112" s="4313" t="s">
        <v>2771</v>
      </c>
      <c r="C112" s="4377" t="s">
        <v>53</v>
      </c>
      <c r="D112" s="4331"/>
      <c r="E112" s="4331"/>
      <c r="F112" s="4331"/>
      <c r="G112" s="4377"/>
      <c r="H112" s="4377" t="s">
        <v>2757</v>
      </c>
      <c r="I112" s="4369" t="s">
        <v>2457</v>
      </c>
      <c r="L112" s="4367"/>
    </row>
    <row r="113" spans="1:12" s="4313" customFormat="1">
      <c r="A113" s="4331">
        <v>34</v>
      </c>
      <c r="B113" s="4313" t="s">
        <v>2531</v>
      </c>
      <c r="C113" s="4377" t="s">
        <v>3861</v>
      </c>
      <c r="D113" s="4389"/>
      <c r="E113" s="4366"/>
      <c r="F113" s="4377"/>
      <c r="G113" s="4377"/>
      <c r="H113" s="4377" t="s">
        <v>39</v>
      </c>
      <c r="I113" s="4369" t="s">
        <v>2457</v>
      </c>
    </row>
    <row r="114" spans="1:12" s="4313" customFormat="1">
      <c r="A114" s="4331">
        <v>35</v>
      </c>
      <c r="B114" s="4313" t="s">
        <v>3403</v>
      </c>
      <c r="C114" s="4331" t="s">
        <v>51</v>
      </c>
      <c r="D114" s="4381"/>
      <c r="E114" s="4331"/>
      <c r="F114" s="4331"/>
      <c r="G114" s="4331"/>
      <c r="H114" s="4331" t="s">
        <v>36</v>
      </c>
      <c r="I114" s="4369" t="s">
        <v>2457</v>
      </c>
      <c r="J114" s="4375"/>
      <c r="K114" s="4390"/>
    </row>
    <row r="115" spans="1:12" s="4313" customFormat="1">
      <c r="A115" s="4331">
        <v>36</v>
      </c>
      <c r="B115" s="4313" t="s">
        <v>3928</v>
      </c>
      <c r="C115" s="4331" t="s">
        <v>54</v>
      </c>
      <c r="D115" s="4331"/>
      <c r="E115" s="4331"/>
      <c r="F115" s="4331"/>
      <c r="G115" s="4331"/>
      <c r="H115" s="4331" t="s">
        <v>69</v>
      </c>
      <c r="I115" s="4369" t="s">
        <v>2457</v>
      </c>
    </row>
    <row r="116" spans="1:12" s="4313" customFormat="1">
      <c r="A116" s="4331">
        <v>37</v>
      </c>
      <c r="B116" s="4755" t="s">
        <v>1456</v>
      </c>
      <c r="C116" s="4366" t="s">
        <v>54</v>
      </c>
      <c r="D116" s="4366"/>
      <c r="E116" s="4366"/>
      <c r="F116" s="4366"/>
      <c r="G116" s="4368"/>
      <c r="H116" s="4366" t="s">
        <v>36</v>
      </c>
      <c r="I116" s="4369" t="s">
        <v>2457</v>
      </c>
      <c r="J116" s="4375"/>
      <c r="K116" s="4371"/>
      <c r="L116" s="4373"/>
    </row>
    <row r="117" spans="1:12" s="4313" customFormat="1" ht="24.4" customHeight="1">
      <c r="A117" s="4331">
        <v>38</v>
      </c>
      <c r="B117" s="4372" t="s">
        <v>359</v>
      </c>
      <c r="C117" s="4366" t="s">
        <v>54</v>
      </c>
      <c r="D117" s="4367"/>
      <c r="E117" s="4366"/>
      <c r="F117" s="4367"/>
      <c r="G117" s="4377"/>
      <c r="H117" s="4377" t="s">
        <v>30</v>
      </c>
      <c r="I117" s="4369" t="s">
        <v>2457</v>
      </c>
    </row>
    <row r="118" spans="1:12" s="4313" customFormat="1">
      <c r="A118" s="4331">
        <v>39</v>
      </c>
      <c r="B118" s="4313" t="s">
        <v>3399</v>
      </c>
      <c r="C118" s="4331" t="s">
        <v>3628</v>
      </c>
      <c r="D118" s="4387"/>
      <c r="E118" s="4387"/>
      <c r="F118" s="4387"/>
      <c r="G118" s="4384"/>
      <c r="H118" s="4384" t="s">
        <v>70</v>
      </c>
      <c r="I118" s="4369" t="s">
        <v>2457</v>
      </c>
    </row>
    <row r="119" spans="1:12" s="4313" customFormat="1">
      <c r="A119" s="4331">
        <v>40</v>
      </c>
      <c r="B119" s="4311" t="s">
        <v>3862</v>
      </c>
      <c r="C119" s="4377" t="s">
        <v>56</v>
      </c>
      <c r="D119" s="4377"/>
      <c r="E119" s="4366"/>
      <c r="F119" s="4377"/>
      <c r="G119" s="4366"/>
      <c r="H119" s="4366" t="s">
        <v>69</v>
      </c>
      <c r="I119" s="4369" t="s">
        <v>2457</v>
      </c>
      <c r="J119" s="4370"/>
      <c r="K119" s="4367"/>
      <c r="L119" s="4371"/>
    </row>
    <row r="120" spans="1:12" s="4313" customFormat="1">
      <c r="A120" s="4331">
        <v>41</v>
      </c>
      <c r="B120" s="4311" t="s">
        <v>4189</v>
      </c>
      <c r="C120" s="4377" t="s">
        <v>4190</v>
      </c>
      <c r="D120" s="4377"/>
      <c r="E120" s="4366"/>
      <c r="F120" s="4377"/>
      <c r="G120" s="4366"/>
      <c r="H120" s="4366" t="s">
        <v>71</v>
      </c>
      <c r="I120" s="4369" t="s">
        <v>2457</v>
      </c>
      <c r="J120" s="4370"/>
      <c r="K120" s="4367"/>
      <c r="L120" s="4371"/>
    </row>
    <row r="121" spans="1:12" s="4313" customFormat="1">
      <c r="A121" s="4331">
        <v>42</v>
      </c>
      <c r="B121" s="4313" t="s">
        <v>3411</v>
      </c>
      <c r="C121" s="4331" t="s">
        <v>58</v>
      </c>
      <c r="D121" s="4387"/>
      <c r="E121" s="4387"/>
      <c r="F121" s="4387"/>
      <c r="G121" s="4384"/>
      <c r="H121" s="4384" t="s">
        <v>3608</v>
      </c>
      <c r="I121" s="4369" t="s">
        <v>2457</v>
      </c>
    </row>
    <row r="122" spans="1:12" s="4313" customFormat="1">
      <c r="A122" s="4331">
        <v>43</v>
      </c>
      <c r="B122" s="4372" t="s">
        <v>1079</v>
      </c>
      <c r="C122" s="4373" t="s">
        <v>3981</v>
      </c>
      <c r="D122" s="4373"/>
      <c r="E122" s="4373"/>
      <c r="F122" s="4373"/>
      <c r="G122" s="4371"/>
      <c r="H122" s="4371" t="s">
        <v>40</v>
      </c>
      <c r="I122" s="4369" t="s">
        <v>2457</v>
      </c>
    </row>
    <row r="123" spans="1:12" s="4313" customFormat="1">
      <c r="A123" s="4331">
        <v>44</v>
      </c>
      <c r="B123" s="4313" t="s">
        <v>3414</v>
      </c>
      <c r="C123" s="4331" t="s">
        <v>80</v>
      </c>
      <c r="D123" s="4387"/>
      <c r="E123" s="4387"/>
      <c r="F123" s="4387"/>
      <c r="G123" s="4384"/>
      <c r="H123" s="4384" t="s">
        <v>52</v>
      </c>
      <c r="I123" s="4369" t="s">
        <v>2457</v>
      </c>
    </row>
    <row r="124" spans="1:12" s="4313" customFormat="1">
      <c r="A124" s="4331">
        <v>45</v>
      </c>
      <c r="B124" s="4313" t="s">
        <v>4017</v>
      </c>
      <c r="C124" s="4331" t="s">
        <v>61</v>
      </c>
      <c r="D124" s="4387"/>
      <c r="E124" s="4387"/>
      <c r="F124" s="4387"/>
      <c r="G124" s="4384"/>
      <c r="H124" s="4384" t="s">
        <v>4018</v>
      </c>
      <c r="I124" s="4369" t="s">
        <v>2457</v>
      </c>
    </row>
    <row r="125" spans="1:12" s="4313" customFormat="1">
      <c r="A125" s="4331">
        <v>46</v>
      </c>
      <c r="B125" s="4313" t="s">
        <v>3419</v>
      </c>
      <c r="C125" s="4331" t="s">
        <v>61</v>
      </c>
      <c r="D125" s="4331"/>
      <c r="E125" s="4331"/>
      <c r="F125" s="4331"/>
      <c r="G125" s="4331"/>
      <c r="H125" s="4331" t="s">
        <v>26</v>
      </c>
      <c r="I125" s="4369" t="s">
        <v>2457</v>
      </c>
      <c r="J125" s="4375"/>
      <c r="K125" s="4371"/>
      <c r="L125" s="4331"/>
    </row>
    <row r="126" spans="1:12" s="4313" customFormat="1">
      <c r="A126" s="4331">
        <v>47</v>
      </c>
      <c r="B126" s="4313" t="s">
        <v>3863</v>
      </c>
      <c r="C126" s="4331" t="s">
        <v>61</v>
      </c>
      <c r="D126" s="4331"/>
      <c r="E126" s="4387"/>
      <c r="F126" s="4387"/>
      <c r="G126" s="4384"/>
      <c r="H126" s="4384" t="s">
        <v>33</v>
      </c>
      <c r="I126" s="4369" t="s">
        <v>2457</v>
      </c>
    </row>
    <row r="127" spans="1:12" s="4313" customFormat="1">
      <c r="A127" s="4331">
        <v>48</v>
      </c>
      <c r="B127" s="4313" t="s">
        <v>3634</v>
      </c>
      <c r="C127" s="4331" t="s">
        <v>61</v>
      </c>
      <c r="D127" s="4331"/>
      <c r="E127" s="4387"/>
      <c r="F127" s="4387"/>
      <c r="G127" s="4384"/>
      <c r="H127" s="4384" t="s">
        <v>52</v>
      </c>
      <c r="I127" s="4369" t="s">
        <v>2457</v>
      </c>
    </row>
    <row r="128" spans="1:12" s="4313" customFormat="1">
      <c r="A128" s="4331">
        <v>49</v>
      </c>
      <c r="B128" s="4313" t="s">
        <v>4192</v>
      </c>
      <c r="C128" s="4331" t="s">
        <v>3782</v>
      </c>
      <c r="D128" s="4331"/>
      <c r="E128" s="4387"/>
      <c r="F128" s="4387"/>
      <c r="G128" s="4384"/>
      <c r="H128" s="4384" t="s">
        <v>65</v>
      </c>
      <c r="I128" s="4369" t="s">
        <v>2457</v>
      </c>
    </row>
    <row r="129" spans="1:12" s="4313" customFormat="1">
      <c r="A129" s="4331">
        <v>50</v>
      </c>
      <c r="B129" s="4313" t="s">
        <v>4188</v>
      </c>
      <c r="C129" s="4331" t="s">
        <v>62</v>
      </c>
      <c r="D129" s="4331"/>
      <c r="E129" s="4387"/>
      <c r="F129" s="4387"/>
      <c r="G129" s="4384"/>
      <c r="H129" s="4384" t="s">
        <v>52</v>
      </c>
      <c r="I129" s="4369" t="s">
        <v>2457</v>
      </c>
    </row>
    <row r="130" spans="1:12" s="4313" customFormat="1">
      <c r="A130" s="4331">
        <v>51</v>
      </c>
      <c r="B130" s="4755" t="s">
        <v>3425</v>
      </c>
      <c r="C130" s="4373" t="s">
        <v>62</v>
      </c>
      <c r="D130" s="4371"/>
      <c r="E130" s="4385"/>
      <c r="F130" s="4331"/>
      <c r="G130" s="4382"/>
      <c r="H130" s="4373" t="s">
        <v>50</v>
      </c>
      <c r="I130" s="4369" t="s">
        <v>2457</v>
      </c>
    </row>
    <row r="131" spans="1:12" s="4313" customFormat="1">
      <c r="A131" s="4331">
        <v>52</v>
      </c>
      <c r="B131" s="4313" t="s">
        <v>1770</v>
      </c>
      <c r="C131" s="4331" t="s">
        <v>63</v>
      </c>
      <c r="D131" s="4387"/>
      <c r="E131" s="4366"/>
      <c r="F131" s="4377"/>
      <c r="G131" s="4378"/>
      <c r="H131" s="4379" t="s">
        <v>69</v>
      </c>
      <c r="I131" s="4369" t="s">
        <v>2457</v>
      </c>
      <c r="J131" s="4380"/>
      <c r="K131" s="4366"/>
      <c r="L131" s="4331"/>
    </row>
    <row r="132" spans="1:12" s="4313" customFormat="1">
      <c r="A132" s="4331">
        <v>53</v>
      </c>
      <c r="B132" s="4313" t="s">
        <v>3426</v>
      </c>
      <c r="C132" s="4331" t="s">
        <v>63</v>
      </c>
      <c r="D132" s="4371"/>
      <c r="E132" s="4331"/>
      <c r="F132" s="4331"/>
      <c r="G132" s="4756"/>
      <c r="H132" s="4373" t="s">
        <v>27</v>
      </c>
      <c r="I132" s="4369" t="s">
        <v>2457</v>
      </c>
      <c r="L132" s="4331"/>
    </row>
    <row r="133" spans="1:12" s="4313" customFormat="1">
      <c r="A133" s="4331">
        <v>54</v>
      </c>
      <c r="B133" s="4313" t="s">
        <v>2466</v>
      </c>
      <c r="C133" s="4366" t="s">
        <v>3707</v>
      </c>
      <c r="D133" s="4381"/>
      <c r="E133" s="4374"/>
      <c r="F133" s="4331"/>
      <c r="G133" s="4382"/>
      <c r="H133" s="4377" t="s">
        <v>30</v>
      </c>
      <c r="I133" s="4369" t="s">
        <v>2457</v>
      </c>
      <c r="J133" s="4383"/>
      <c r="K133" s="4331"/>
      <c r="L133" s="4377"/>
    </row>
    <row r="134" spans="1:12" ht="24" thickBot="1"/>
    <row r="135" spans="1:12" ht="23.85" customHeight="1" thickBot="1">
      <c r="B135" s="4433" t="s">
        <v>2416</v>
      </c>
    </row>
    <row r="136" spans="1:12" s="4313" customFormat="1" ht="24" thickBot="1">
      <c r="A136" s="4331"/>
      <c r="B136" s="4569"/>
      <c r="C136" s="4315"/>
      <c r="D136" s="4315"/>
      <c r="E136" s="4312"/>
      <c r="G136" s="4312"/>
      <c r="I136" s="4314"/>
      <c r="J136" s="4311"/>
      <c r="K136" s="4312"/>
      <c r="L136" s="4366"/>
    </row>
    <row r="137" spans="1:12" ht="24" thickBot="1">
      <c r="B137" s="5090" t="s">
        <v>2274</v>
      </c>
      <c r="C137" s="4315"/>
      <c r="D137" s="4315"/>
      <c r="L137" s="4315"/>
    </row>
    <row r="138" spans="1:12">
      <c r="K138" s="4571"/>
      <c r="L138" s="4315"/>
    </row>
    <row r="139" spans="1:12" s="4313" customFormat="1" ht="24" thickBot="1">
      <c r="A139" s="4331"/>
      <c r="C139" s="4377"/>
      <c r="D139" s="4377"/>
      <c r="E139" s="4377"/>
      <c r="F139" s="4377"/>
      <c r="G139" s="4379"/>
      <c r="H139" s="4379"/>
      <c r="I139" s="4369"/>
      <c r="J139" s="4380"/>
      <c r="K139" s="4379"/>
    </row>
    <row r="140" spans="1:12" ht="24" thickBot="1">
      <c r="B140" s="4654" t="s">
        <v>3291</v>
      </c>
      <c r="C140" s="4316" t="s">
        <v>1563</v>
      </c>
      <c r="D140" s="4316" t="s">
        <v>978</v>
      </c>
      <c r="E140" s="4317" t="s">
        <v>978</v>
      </c>
      <c r="F140" s="4318"/>
      <c r="G140" s="4319"/>
      <c r="H140" s="4320"/>
      <c r="I140" s="4321" t="s">
        <v>3913</v>
      </c>
      <c r="J140" s="4322"/>
      <c r="K140" s="4400"/>
      <c r="L140" s="4401"/>
    </row>
    <row r="141" spans="1:12" ht="24" thickBot="1">
      <c r="B141" s="4655" t="s">
        <v>3270</v>
      </c>
      <c r="C141" s="4324">
        <v>53</v>
      </c>
      <c r="D141" s="4325">
        <v>5</v>
      </c>
      <c r="E141" s="4326" t="s">
        <v>3976</v>
      </c>
      <c r="F141" s="4327"/>
      <c r="G141" s="4328"/>
      <c r="H141" s="4329"/>
      <c r="I141" s="4402" t="s">
        <v>2675</v>
      </c>
      <c r="J141" s="4403"/>
      <c r="K141" s="4404"/>
      <c r="L141" s="4405"/>
    </row>
    <row r="142" spans="1:12" s="4313" customFormat="1" ht="47.25" thickBot="1">
      <c r="A142" s="4331"/>
      <c r="B142" s="4656" t="s">
        <v>3271</v>
      </c>
      <c r="C142" s="4406" t="s">
        <v>1684</v>
      </c>
      <c r="D142" s="4332">
        <v>48</v>
      </c>
      <c r="E142" s="4333" t="s">
        <v>3235</v>
      </c>
      <c r="F142" s="4334"/>
      <c r="G142" s="4335"/>
      <c r="H142" s="4336"/>
      <c r="I142" s="4402" t="s">
        <v>2676</v>
      </c>
      <c r="J142" s="4403"/>
      <c r="K142" s="4404"/>
      <c r="L142" s="4407"/>
    </row>
    <row r="143" spans="1:12" s="4313" customFormat="1" ht="24" thickBot="1">
      <c r="A143" s="4331"/>
      <c r="B143" s="4655" t="s">
        <v>3272</v>
      </c>
      <c r="C143" s="4408" t="s">
        <v>2417</v>
      </c>
      <c r="D143" s="4409" t="s">
        <v>978</v>
      </c>
      <c r="E143" s="4410" t="s">
        <v>978</v>
      </c>
      <c r="F143" s="4341"/>
      <c r="G143" s="4342"/>
      <c r="H143" s="4343"/>
      <c r="I143" s="4402" t="s">
        <v>2677</v>
      </c>
      <c r="J143" s="4403"/>
      <c r="K143" s="4404"/>
      <c r="L143" s="4405"/>
    </row>
    <row r="144" spans="1:12" s="4388" customFormat="1" ht="24" thickBot="1">
      <c r="A144" s="4331"/>
      <c r="B144" s="4655" t="s">
        <v>3275</v>
      </c>
      <c r="C144" s="4411">
        <v>7</v>
      </c>
      <c r="D144" s="4345">
        <v>53</v>
      </c>
      <c r="E144" s="4346" t="s">
        <v>3236</v>
      </c>
      <c r="F144" s="4347"/>
      <c r="G144" s="4348"/>
      <c r="H144" s="4349"/>
      <c r="I144" s="4412"/>
      <c r="J144" s="4413"/>
      <c r="K144" s="4413"/>
      <c r="L144" s="4414"/>
    </row>
    <row r="145" spans="1:12" ht="24" thickBot="1">
      <c r="B145" s="4657" t="s">
        <v>3276</v>
      </c>
      <c r="C145" s="4769">
        <v>3</v>
      </c>
      <c r="D145" s="4351">
        <v>0</v>
      </c>
      <c r="E145" s="4352" t="s">
        <v>2416</v>
      </c>
      <c r="F145" s="4353"/>
      <c r="G145" s="4354"/>
      <c r="H145" s="4355"/>
      <c r="I145" s="4415"/>
      <c r="J145" s="4416"/>
      <c r="K145" s="4417"/>
      <c r="L145" s="4418"/>
    </row>
    <row r="146" spans="1:12" ht="24" thickBot="1">
      <c r="B146" s="4419"/>
      <c r="C146" s="4652">
        <v>10</v>
      </c>
      <c r="D146" s="4342"/>
      <c r="E146" s="4340"/>
      <c r="F146" s="4341"/>
      <c r="G146" s="4342"/>
      <c r="H146" s="4343"/>
      <c r="I146" s="4420"/>
      <c r="J146" s="4421"/>
      <c r="K146" s="4422"/>
      <c r="L146" s="4423"/>
    </row>
    <row r="147" spans="1:12" s="4424" customFormat="1">
      <c r="A147" s="4331"/>
      <c r="B147" s="4676" t="s">
        <v>4046</v>
      </c>
      <c r="C147" s="4386"/>
      <c r="D147" s="4361" t="s">
        <v>3763</v>
      </c>
      <c r="E147" s="4361" t="s">
        <v>3764</v>
      </c>
      <c r="F147" s="4362" t="s">
        <v>3765</v>
      </c>
      <c r="G147" s="4361"/>
      <c r="H147" s="4331"/>
      <c r="J147" s="4386"/>
      <c r="K147" s="4386"/>
      <c r="L147" s="4364"/>
    </row>
    <row r="148" spans="1:12" s="4313" customFormat="1">
      <c r="A148" s="4331">
        <v>1</v>
      </c>
      <c r="B148" s="4594" t="s">
        <v>3827</v>
      </c>
      <c r="C148" s="4366" t="s">
        <v>23</v>
      </c>
      <c r="D148" s="4396"/>
      <c r="E148" s="4396"/>
      <c r="F148" s="4398"/>
      <c r="G148" s="4382"/>
      <c r="H148" s="4425" t="s">
        <v>3876</v>
      </c>
      <c r="I148" s="4369" t="s">
        <v>3292</v>
      </c>
      <c r="J148" s="4426"/>
      <c r="K148" s="4396"/>
      <c r="L148" s="4396"/>
    </row>
    <row r="149" spans="1:12" s="4313" customFormat="1">
      <c r="A149" s="4331">
        <v>2</v>
      </c>
      <c r="B149" s="4365" t="s">
        <v>84</v>
      </c>
      <c r="C149" s="4366" t="s">
        <v>23</v>
      </c>
      <c r="D149" s="4371"/>
      <c r="E149" s="4371"/>
      <c r="F149" s="4331"/>
      <c r="G149" s="4382"/>
      <c r="H149" s="4367" t="s">
        <v>69</v>
      </c>
      <c r="I149" s="4369" t="s">
        <v>3292</v>
      </c>
      <c r="J149" s="4375"/>
      <c r="K149" s="4371"/>
      <c r="L149" s="4371"/>
    </row>
    <row r="150" spans="1:12" s="4313" customFormat="1">
      <c r="A150" s="4331">
        <v>3</v>
      </c>
      <c r="B150" s="4594" t="s">
        <v>3700</v>
      </c>
      <c r="C150" s="4366" t="s">
        <v>23</v>
      </c>
      <c r="D150" s="4396"/>
      <c r="E150" s="4396"/>
      <c r="F150" s="4398"/>
      <c r="G150" s="4382"/>
      <c r="H150" s="4425" t="s">
        <v>70</v>
      </c>
      <c r="I150" s="4369" t="s">
        <v>3292</v>
      </c>
      <c r="J150" s="4426" t="s">
        <v>978</v>
      </c>
      <c r="K150" s="4396"/>
      <c r="L150" s="4396"/>
    </row>
    <row r="151" spans="1:12" s="4313" customFormat="1">
      <c r="A151" s="4331">
        <v>4</v>
      </c>
      <c r="B151" s="4594" t="s">
        <v>4178</v>
      </c>
      <c r="C151" s="4366" t="s">
        <v>29</v>
      </c>
      <c r="D151" s="4396"/>
      <c r="E151" s="4396"/>
      <c r="F151" s="4398"/>
      <c r="G151" s="4382"/>
      <c r="H151" s="4425" t="s">
        <v>3769</v>
      </c>
      <c r="I151" s="4369" t="s">
        <v>3292</v>
      </c>
      <c r="J151" s="4426"/>
      <c r="K151" s="4396"/>
      <c r="L151" s="4396"/>
    </row>
    <row r="152" spans="1:12" s="4313" customFormat="1">
      <c r="A152" s="4331">
        <v>5</v>
      </c>
      <c r="B152" s="4372" t="s">
        <v>1450</v>
      </c>
      <c r="C152" s="4373" t="s">
        <v>29</v>
      </c>
      <c r="D152" s="4385"/>
      <c r="E152" s="4371"/>
      <c r="F152" s="4371"/>
      <c r="G152" s="4374"/>
      <c r="H152" s="4371" t="s">
        <v>31</v>
      </c>
      <c r="I152" s="4369" t="s">
        <v>3292</v>
      </c>
      <c r="J152" s="4375"/>
      <c r="K152" s="4371"/>
      <c r="L152" s="4331"/>
    </row>
    <row r="153" spans="1:12" s="4313" customFormat="1">
      <c r="A153" s="4331">
        <v>6</v>
      </c>
      <c r="B153" s="4313" t="s">
        <v>1756</v>
      </c>
      <c r="C153" s="4331" t="s">
        <v>29</v>
      </c>
      <c r="D153" s="4385"/>
      <c r="E153" s="4371"/>
      <c r="F153" s="4331"/>
      <c r="G153" s="4382"/>
      <c r="H153" s="4371" t="s">
        <v>25</v>
      </c>
      <c r="I153" s="4369" t="s">
        <v>3292</v>
      </c>
      <c r="J153" s="4383"/>
      <c r="K153" s="4331"/>
      <c r="L153" s="4371"/>
    </row>
    <row r="154" spans="1:12" s="4313" customFormat="1">
      <c r="A154" s="4331">
        <v>7</v>
      </c>
      <c r="B154" s="4313" t="s">
        <v>3617</v>
      </c>
      <c r="C154" s="4331" t="s">
        <v>29</v>
      </c>
      <c r="D154" s="4381"/>
      <c r="E154" s="4387"/>
      <c r="F154" s="4331"/>
      <c r="G154" s="4384"/>
      <c r="H154" s="4384" t="s">
        <v>3607</v>
      </c>
      <c r="I154" s="4369" t="s">
        <v>3292</v>
      </c>
    </row>
    <row r="155" spans="1:12" s="4313" customFormat="1">
      <c r="A155" s="4331">
        <v>8</v>
      </c>
      <c r="B155" s="4313" t="s">
        <v>3730</v>
      </c>
      <c r="C155" s="4331" t="s">
        <v>29</v>
      </c>
      <c r="D155" s="4381"/>
      <c r="E155" s="4387"/>
      <c r="F155" s="4331"/>
      <c r="G155" s="4384"/>
      <c r="H155" s="4384" t="s">
        <v>3608</v>
      </c>
      <c r="I155" s="4369" t="s">
        <v>3292</v>
      </c>
    </row>
    <row r="156" spans="1:12" s="4313" customFormat="1">
      <c r="A156" s="4331">
        <v>9</v>
      </c>
      <c r="B156" s="4365" t="s">
        <v>370</v>
      </c>
      <c r="C156" s="4373" t="s">
        <v>34</v>
      </c>
      <c r="D156" s="4373"/>
      <c r="E156" s="4373"/>
      <c r="F156" s="4371"/>
      <c r="G156" s="4374"/>
      <c r="H156" s="4371" t="s">
        <v>45</v>
      </c>
      <c r="I156" s="4369" t="s">
        <v>3292</v>
      </c>
      <c r="J156" s="4375"/>
      <c r="K156" s="4371"/>
      <c r="L156" s="4371"/>
    </row>
    <row r="157" spans="1:12" s="4313" customFormat="1">
      <c r="A157" s="4331">
        <v>10</v>
      </c>
      <c r="B157" s="4365" t="s">
        <v>4185</v>
      </c>
      <c r="C157" s="4373" t="s">
        <v>34</v>
      </c>
      <c r="D157" s="4373"/>
      <c r="E157" s="4373"/>
      <c r="F157" s="4371"/>
      <c r="G157" s="4374"/>
      <c r="H157" s="4371" t="s">
        <v>3876</v>
      </c>
      <c r="I157" s="4369" t="s">
        <v>3292</v>
      </c>
      <c r="J157" s="4375"/>
      <c r="K157" s="4371"/>
      <c r="L157" s="4371"/>
    </row>
    <row r="158" spans="1:12" s="4313" customFormat="1">
      <c r="A158" s="4331">
        <v>11</v>
      </c>
      <c r="B158" s="4365" t="s">
        <v>3824</v>
      </c>
      <c r="C158" s="4373" t="s">
        <v>34</v>
      </c>
      <c r="D158" s="4373"/>
      <c r="E158" s="4373"/>
      <c r="F158" s="4371"/>
      <c r="G158" s="4374"/>
      <c r="H158" s="4371" t="s">
        <v>36</v>
      </c>
      <c r="I158" s="4369" t="s">
        <v>3292</v>
      </c>
      <c r="J158" s="4375"/>
      <c r="K158" s="4373"/>
      <c r="L158" s="4371"/>
    </row>
    <row r="159" spans="1:12" s="4313" customFormat="1">
      <c r="A159" s="4331">
        <v>12</v>
      </c>
      <c r="B159" s="4365" t="s">
        <v>1451</v>
      </c>
      <c r="C159" s="4373" t="s">
        <v>3991</v>
      </c>
      <c r="D159" s="4605"/>
      <c r="E159" s="4373"/>
      <c r="F159" s="4371"/>
      <c r="G159" s="4374"/>
      <c r="H159" s="4371" t="s">
        <v>31</v>
      </c>
      <c r="I159" s="4369" t="s">
        <v>3292</v>
      </c>
      <c r="J159" s="4375"/>
      <c r="K159" s="4373"/>
      <c r="L159" s="4371"/>
    </row>
    <row r="160" spans="1:12" s="4313" customFormat="1">
      <c r="A160" s="4331">
        <v>13</v>
      </c>
      <c r="B160" s="4365" t="s">
        <v>4240</v>
      </c>
      <c r="C160" s="4373" t="s">
        <v>38</v>
      </c>
      <c r="D160" s="4605"/>
      <c r="E160" s="4373"/>
      <c r="F160" s="4371"/>
      <c r="G160" s="4374"/>
      <c r="H160" s="4371" t="s">
        <v>52</v>
      </c>
      <c r="I160" s="4369" t="s">
        <v>3292</v>
      </c>
      <c r="J160" s="4375"/>
      <c r="K160" s="4373"/>
      <c r="L160" s="4371"/>
    </row>
    <row r="161" spans="1:12" s="4313" customFormat="1">
      <c r="A161" s="4331">
        <v>14</v>
      </c>
      <c r="B161" s="4313" t="s">
        <v>3373</v>
      </c>
      <c r="C161" s="4331" t="s">
        <v>38</v>
      </c>
      <c r="D161" s="4331"/>
      <c r="E161" s="4331"/>
      <c r="F161" s="4331"/>
      <c r="G161" s="4331"/>
      <c r="H161" s="4331" t="s">
        <v>25</v>
      </c>
      <c r="I161" s="4369" t="s">
        <v>3292</v>
      </c>
    </row>
    <row r="162" spans="1:12" s="4313" customFormat="1">
      <c r="A162" s="4331">
        <v>15</v>
      </c>
      <c r="B162" s="4365" t="s">
        <v>355</v>
      </c>
      <c r="C162" s="4331" t="s">
        <v>38</v>
      </c>
      <c r="D162" s="4373"/>
      <c r="E162" s="4373"/>
      <c r="F162" s="4371"/>
      <c r="G162" s="4374"/>
      <c r="H162" s="4371" t="s">
        <v>2757</v>
      </c>
      <c r="I162" s="4369" t="s">
        <v>3292</v>
      </c>
      <c r="J162" s="4375"/>
      <c r="K162" s="4371"/>
      <c r="L162" s="4331"/>
    </row>
    <row r="163" spans="1:12" s="4313" customFormat="1">
      <c r="A163" s="4331">
        <v>16</v>
      </c>
      <c r="B163" s="4313" t="s">
        <v>3368</v>
      </c>
      <c r="C163" s="4331" t="s">
        <v>38</v>
      </c>
      <c r="D163" s="4331"/>
      <c r="E163" s="4331"/>
      <c r="F163" s="4331"/>
      <c r="G163" s="4331"/>
      <c r="H163" s="4331" t="s">
        <v>39</v>
      </c>
      <c r="I163" s="4369" t="s">
        <v>3292</v>
      </c>
      <c r="J163" s="4375"/>
      <c r="K163" s="4371"/>
      <c r="L163" s="4331"/>
    </row>
    <row r="164" spans="1:12" s="4313" customFormat="1">
      <c r="A164" s="4331">
        <v>17</v>
      </c>
      <c r="B164" s="4372" t="s">
        <v>356</v>
      </c>
      <c r="C164" s="4331" t="s">
        <v>38</v>
      </c>
      <c r="D164" s="4373"/>
      <c r="E164" s="4373"/>
      <c r="F164" s="4371"/>
      <c r="G164" s="4374"/>
      <c r="H164" s="4371" t="s">
        <v>33</v>
      </c>
      <c r="I164" s="4369" t="s">
        <v>3292</v>
      </c>
      <c r="L164" s="4371"/>
    </row>
    <row r="165" spans="1:12" s="4313" customFormat="1">
      <c r="A165" s="4331">
        <v>18</v>
      </c>
      <c r="B165" s="4313" t="s">
        <v>3874</v>
      </c>
      <c r="C165" s="4331" t="s">
        <v>38</v>
      </c>
      <c r="D165" s="4331"/>
      <c r="E165" s="4311"/>
      <c r="F165" s="4331"/>
      <c r="G165" s="4382"/>
      <c r="H165" s="4387" t="s">
        <v>33</v>
      </c>
      <c r="I165" s="4369" t="s">
        <v>3292</v>
      </c>
      <c r="J165" s="4375"/>
      <c r="K165" s="4371"/>
      <c r="L165" s="4371"/>
    </row>
    <row r="166" spans="1:12" s="4313" customFormat="1">
      <c r="A166" s="4331">
        <v>19</v>
      </c>
      <c r="B166" s="4313" t="s">
        <v>3875</v>
      </c>
      <c r="C166" s="4331" t="s">
        <v>38</v>
      </c>
      <c r="D166" s="4331"/>
      <c r="E166" s="4311"/>
      <c r="F166" s="4331"/>
      <c r="G166" s="4382"/>
      <c r="H166" s="4387" t="s">
        <v>3876</v>
      </c>
      <c r="I166" s="4369" t="s">
        <v>3292</v>
      </c>
      <c r="J166" s="4375"/>
      <c r="K166" s="4371"/>
      <c r="L166" s="4371"/>
    </row>
    <row r="167" spans="1:12" s="4388" customFormat="1">
      <c r="A167" s="4331">
        <v>20</v>
      </c>
      <c r="B167" s="4313" t="s">
        <v>4273</v>
      </c>
      <c r="C167" s="4331" t="s">
        <v>4282</v>
      </c>
      <c r="D167" s="4331"/>
      <c r="E167" s="4373"/>
      <c r="F167" s="4331"/>
      <c r="G167" s="4382"/>
      <c r="H167" s="4387" t="s">
        <v>50</v>
      </c>
      <c r="I167" s="4369" t="s">
        <v>3292</v>
      </c>
      <c r="J167" s="4925"/>
      <c r="K167" s="4432"/>
      <c r="L167" s="4432"/>
    </row>
    <row r="168" spans="1:12" s="4313" customFormat="1">
      <c r="A168" s="4331">
        <v>21</v>
      </c>
      <c r="B168" s="4313" t="s">
        <v>4236</v>
      </c>
      <c r="C168" s="4331" t="s">
        <v>41</v>
      </c>
      <c r="D168" s="4331"/>
      <c r="E168" s="4311"/>
      <c r="F168" s="4331"/>
      <c r="G168" s="4382"/>
      <c r="H168" s="4387" t="s">
        <v>4237</v>
      </c>
      <c r="I168" s="4369" t="s">
        <v>3292</v>
      </c>
      <c r="J168" s="4375"/>
      <c r="K168" s="4371"/>
      <c r="L168" s="4371"/>
    </row>
    <row r="169" spans="1:12" s="4313" customFormat="1">
      <c r="A169" s="4331">
        <v>22</v>
      </c>
      <c r="B169" s="4313" t="s">
        <v>3622</v>
      </c>
      <c r="C169" s="4331" t="s">
        <v>41</v>
      </c>
      <c r="D169" s="4381"/>
      <c r="E169" s="4331"/>
      <c r="F169" s="4331"/>
      <c r="G169" s="4331"/>
      <c r="H169" s="4331" t="s">
        <v>33</v>
      </c>
      <c r="I169" s="4369" t="s">
        <v>3292</v>
      </c>
    </row>
    <row r="170" spans="1:12" s="4313" customFormat="1">
      <c r="A170" s="4331">
        <v>23</v>
      </c>
      <c r="B170" s="4313" t="s">
        <v>3383</v>
      </c>
      <c r="C170" s="4331" t="s">
        <v>43</v>
      </c>
      <c r="D170" s="4381"/>
      <c r="E170" s="4331"/>
      <c r="F170" s="4331"/>
      <c r="G170" s="4384"/>
      <c r="H170" s="4384" t="s">
        <v>52</v>
      </c>
      <c r="I170" s="4369" t="s">
        <v>3292</v>
      </c>
    </row>
    <row r="171" spans="1:12" s="4313" customFormat="1">
      <c r="A171" s="4331">
        <v>24</v>
      </c>
      <c r="B171" s="4313" t="s">
        <v>3381</v>
      </c>
      <c r="C171" s="4331" t="s">
        <v>43</v>
      </c>
      <c r="D171" s="4381"/>
      <c r="E171" s="4331"/>
      <c r="F171" s="4331"/>
      <c r="G171" s="4331"/>
      <c r="H171" s="4331" t="s">
        <v>71</v>
      </c>
      <c r="I171" s="4369" t="s">
        <v>3292</v>
      </c>
      <c r="J171" s="4375"/>
      <c r="K171" s="4371"/>
      <c r="L171" s="4371"/>
    </row>
    <row r="172" spans="1:12" s="4313" customFormat="1">
      <c r="A172" s="4331">
        <v>25</v>
      </c>
      <c r="B172" s="4313" t="s">
        <v>4181</v>
      </c>
      <c r="C172" s="4331" t="s">
        <v>44</v>
      </c>
      <c r="D172" s="4381"/>
      <c r="E172" s="4331"/>
      <c r="F172" s="4331"/>
      <c r="G172" s="4331"/>
      <c r="H172" s="4331" t="s">
        <v>68</v>
      </c>
      <c r="I172" s="4369" t="s">
        <v>3292</v>
      </c>
      <c r="J172" s="4375"/>
      <c r="K172" s="4371"/>
      <c r="L172" s="4371"/>
    </row>
    <row r="173" spans="1:12" s="4313" customFormat="1">
      <c r="A173" s="4331">
        <v>26</v>
      </c>
      <c r="B173" s="4365" t="s">
        <v>90</v>
      </c>
      <c r="C173" s="4373" t="s">
        <v>44</v>
      </c>
      <c r="D173" s="4385"/>
      <c r="E173" s="4373"/>
      <c r="F173" s="4371"/>
      <c r="G173" s="4382"/>
      <c r="H173" s="4371" t="s">
        <v>33</v>
      </c>
      <c r="I173" s="4369" t="s">
        <v>3292</v>
      </c>
      <c r="J173" s="4375"/>
      <c r="K173" s="4371"/>
    </row>
    <row r="174" spans="1:12" s="4313" customFormat="1">
      <c r="A174" s="4331">
        <v>27</v>
      </c>
      <c r="B174" s="4365" t="s">
        <v>4184</v>
      </c>
      <c r="C174" s="4373" t="s">
        <v>73</v>
      </c>
      <c r="D174" s="4385"/>
      <c r="E174" s="4373"/>
      <c r="F174" s="4371"/>
      <c r="G174" s="4382"/>
      <c r="H174" s="4371" t="s">
        <v>69</v>
      </c>
      <c r="I174" s="4369" t="s">
        <v>3292</v>
      </c>
      <c r="J174" s="4375"/>
      <c r="K174" s="4371"/>
    </row>
    <row r="175" spans="1:12" s="4313" customFormat="1">
      <c r="A175" s="4331">
        <v>28</v>
      </c>
      <c r="B175" s="4313" t="s">
        <v>3393</v>
      </c>
      <c r="C175" s="4331" t="s">
        <v>46</v>
      </c>
      <c r="D175" s="4381"/>
      <c r="E175" s="4331"/>
      <c r="F175" s="4331"/>
      <c r="G175" s="4331"/>
      <c r="H175" s="4331" t="s">
        <v>36</v>
      </c>
      <c r="I175" s="4369" t="s">
        <v>3292</v>
      </c>
    </row>
    <row r="176" spans="1:12" s="4313" customFormat="1">
      <c r="A176" s="4331">
        <v>29</v>
      </c>
      <c r="B176" s="4313" t="s">
        <v>1765</v>
      </c>
      <c r="C176" s="4331" t="s">
        <v>48</v>
      </c>
      <c r="D176" s="4331"/>
      <c r="E176" s="4331"/>
      <c r="F176" s="4331"/>
      <c r="G176" s="4382"/>
      <c r="H176" s="4331" t="s">
        <v>45</v>
      </c>
      <c r="I176" s="4369" t="s">
        <v>3292</v>
      </c>
    </row>
    <row r="177" spans="1:12" s="4313" customFormat="1">
      <c r="A177" s="4331">
        <v>30</v>
      </c>
      <c r="B177" s="4313" t="s">
        <v>3177</v>
      </c>
      <c r="C177" s="4331" t="s">
        <v>3624</v>
      </c>
      <c r="F177" s="4331"/>
      <c r="G177" s="4384"/>
      <c r="H177" s="4384" t="s">
        <v>36</v>
      </c>
      <c r="I177" s="4369" t="s">
        <v>3292</v>
      </c>
    </row>
    <row r="178" spans="1:12" s="4313" customFormat="1">
      <c r="A178" s="4331">
        <v>31</v>
      </c>
      <c r="B178" s="4313" t="s">
        <v>2461</v>
      </c>
      <c r="C178" s="4331" t="s">
        <v>53</v>
      </c>
      <c r="D178" s="4331"/>
      <c r="E178" s="4331"/>
      <c r="F178" s="4331"/>
      <c r="G178" s="4382"/>
      <c r="H178" s="4373" t="s">
        <v>71</v>
      </c>
      <c r="I178" s="4369" t="s">
        <v>3292</v>
      </c>
    </row>
    <row r="179" spans="1:12" s="4313" customFormat="1">
      <c r="A179" s="4331">
        <v>32</v>
      </c>
      <c r="B179" s="4365" t="s">
        <v>1460</v>
      </c>
      <c r="C179" s="4373" t="s">
        <v>53</v>
      </c>
      <c r="D179" s="4385"/>
      <c r="E179" s="4373"/>
      <c r="F179" s="4377"/>
      <c r="G179" s="4368"/>
      <c r="H179" s="4377" t="s">
        <v>25</v>
      </c>
      <c r="I179" s="4369" t="s">
        <v>3292</v>
      </c>
    </row>
    <row r="180" spans="1:12" s="4313" customFormat="1">
      <c r="A180" s="4331">
        <v>33</v>
      </c>
      <c r="B180" s="4376" t="s">
        <v>2477</v>
      </c>
      <c r="C180" s="4377" t="s">
        <v>54</v>
      </c>
      <c r="D180" s="4377"/>
      <c r="E180" s="4366"/>
      <c r="F180" s="4367"/>
      <c r="G180" s="4366"/>
      <c r="H180" s="4366" t="s">
        <v>57</v>
      </c>
      <c r="I180" s="4369" t="s">
        <v>3292</v>
      </c>
    </row>
    <row r="181" spans="1:12" s="4313" customFormat="1">
      <c r="A181" s="4331">
        <v>34</v>
      </c>
      <c r="B181" s="4372" t="s">
        <v>1457</v>
      </c>
      <c r="C181" s="4377" t="s">
        <v>54</v>
      </c>
      <c r="D181" s="4366"/>
      <c r="E181" s="4428"/>
      <c r="F181" s="4366"/>
      <c r="G181" s="4368"/>
      <c r="H181" s="4367" t="s">
        <v>45</v>
      </c>
      <c r="I181" s="4369" t="s">
        <v>3292</v>
      </c>
    </row>
    <row r="182" spans="1:12" s="4313" customFormat="1">
      <c r="A182" s="4331">
        <v>35</v>
      </c>
      <c r="B182" s="4365" t="s">
        <v>3826</v>
      </c>
      <c r="C182" s="4331" t="s">
        <v>3990</v>
      </c>
      <c r="D182" s="5093"/>
      <c r="E182" s="4373"/>
      <c r="F182" s="4371"/>
      <c r="G182" s="4382"/>
      <c r="H182" s="4367" t="s">
        <v>47</v>
      </c>
      <c r="I182" s="4369" t="s">
        <v>3292</v>
      </c>
      <c r="J182" s="4370"/>
      <c r="K182" s="4371"/>
      <c r="L182" s="4371"/>
    </row>
    <row r="183" spans="1:12" s="4313" customFormat="1">
      <c r="A183" s="4331">
        <v>36</v>
      </c>
      <c r="B183" s="4372" t="s">
        <v>4182</v>
      </c>
      <c r="C183" s="4377" t="s">
        <v>4183</v>
      </c>
      <c r="D183" s="4366"/>
      <c r="E183" s="4428"/>
      <c r="F183" s="4366"/>
      <c r="G183" s="4368"/>
      <c r="H183" s="4367" t="s">
        <v>57</v>
      </c>
      <c r="I183" s="4369" t="s">
        <v>3292</v>
      </c>
    </row>
    <row r="184" spans="1:12" s="4313" customFormat="1">
      <c r="A184" s="4331">
        <v>37</v>
      </c>
      <c r="B184" s="4313" t="s">
        <v>2777</v>
      </c>
      <c r="C184" s="4331" t="s">
        <v>3988</v>
      </c>
      <c r="D184" s="4331"/>
      <c r="E184" s="4311"/>
      <c r="F184" s="4373"/>
      <c r="G184" s="4382"/>
      <c r="H184" s="4373" t="s">
        <v>50</v>
      </c>
      <c r="I184" s="4369" t="s">
        <v>3292</v>
      </c>
    </row>
    <row r="185" spans="1:12" s="4313" customFormat="1">
      <c r="A185" s="4331">
        <v>38</v>
      </c>
      <c r="B185" s="4372" t="s">
        <v>2776</v>
      </c>
      <c r="C185" s="4373" t="s">
        <v>58</v>
      </c>
      <c r="D185" s="4371"/>
      <c r="E185" s="4371"/>
      <c r="F185" s="4373"/>
      <c r="G185" s="4371"/>
      <c r="H185" s="4371" t="s">
        <v>25</v>
      </c>
      <c r="I185" s="4369" t="s">
        <v>3292</v>
      </c>
    </row>
    <row r="186" spans="1:12" s="4313" customFormat="1">
      <c r="A186" s="4331">
        <v>39</v>
      </c>
      <c r="B186" s="4372" t="s">
        <v>4239</v>
      </c>
      <c r="C186" s="4373" t="s">
        <v>4238</v>
      </c>
      <c r="D186" s="4371"/>
      <c r="E186" s="4371"/>
      <c r="F186" s="4373"/>
      <c r="G186" s="4371"/>
      <c r="H186" s="4371" t="s">
        <v>1752</v>
      </c>
      <c r="I186" s="4369" t="s">
        <v>3292</v>
      </c>
    </row>
    <row r="187" spans="1:12" s="4313" customFormat="1">
      <c r="A187" s="4331">
        <v>40</v>
      </c>
      <c r="B187" s="4372" t="s">
        <v>3825</v>
      </c>
      <c r="C187" s="4366" t="s">
        <v>3986</v>
      </c>
      <c r="D187" s="4429"/>
      <c r="E187" s="4366"/>
      <c r="F187" s="4366"/>
      <c r="G187" s="4368"/>
      <c r="H187" s="4366" t="s">
        <v>32</v>
      </c>
      <c r="I187" s="4369" t="s">
        <v>3292</v>
      </c>
      <c r="J187" s="4380"/>
      <c r="K187" s="4377"/>
      <c r="L187" s="4371"/>
    </row>
    <row r="188" spans="1:12" s="4313" customFormat="1">
      <c r="A188" s="4331">
        <v>41</v>
      </c>
      <c r="B188" s="4372" t="s">
        <v>4179</v>
      </c>
      <c r="C188" s="4373" t="s">
        <v>4180</v>
      </c>
      <c r="D188" s="4369"/>
      <c r="E188" s="4371"/>
      <c r="F188" s="4373"/>
      <c r="G188" s="4371"/>
      <c r="H188" s="4371" t="s">
        <v>47</v>
      </c>
      <c r="I188" s="4369" t="s">
        <v>3292</v>
      </c>
    </row>
    <row r="189" spans="1:12" s="4313" customFormat="1">
      <c r="A189" s="4331">
        <v>42</v>
      </c>
      <c r="B189" s="4365" t="s">
        <v>79</v>
      </c>
      <c r="C189" s="4373" t="s">
        <v>3989</v>
      </c>
      <c r="D189" s="4371"/>
      <c r="E189" s="4373"/>
      <c r="F189" s="4371"/>
      <c r="G189" s="4382"/>
      <c r="H189" s="4367" t="s">
        <v>70</v>
      </c>
      <c r="I189" s="4369" t="s">
        <v>3292</v>
      </c>
      <c r="J189" s="4370"/>
      <c r="K189" s="4371"/>
      <c r="L189" s="4371"/>
    </row>
    <row r="190" spans="1:12" s="4313" customFormat="1">
      <c r="A190" s="4331">
        <v>43</v>
      </c>
      <c r="B190" s="4313" t="s">
        <v>2482</v>
      </c>
      <c r="C190" s="4377" t="s">
        <v>61</v>
      </c>
      <c r="D190" s="4377"/>
      <c r="E190" s="4366"/>
      <c r="F190" s="4377"/>
      <c r="G190" s="4378"/>
      <c r="H190" s="4377" t="s">
        <v>40</v>
      </c>
      <c r="I190" s="4369" t="s">
        <v>3292</v>
      </c>
      <c r="J190" s="4375"/>
      <c r="K190" s="4371"/>
      <c r="L190" s="4373"/>
    </row>
    <row r="191" spans="1:12" s="4313" customFormat="1">
      <c r="A191" s="4331">
        <v>44</v>
      </c>
      <c r="B191" s="4313" t="s">
        <v>4186</v>
      </c>
      <c r="C191" s="4377" t="s">
        <v>61</v>
      </c>
      <c r="D191" s="4377"/>
      <c r="E191" s="4366"/>
      <c r="F191" s="4377"/>
      <c r="G191" s="4378"/>
      <c r="H191" s="4377" t="s">
        <v>70</v>
      </c>
      <c r="I191" s="4369" t="s">
        <v>3292</v>
      </c>
      <c r="J191" s="4375"/>
      <c r="K191" s="4371"/>
      <c r="L191" s="4373"/>
    </row>
    <row r="192" spans="1:12" s="4313" customFormat="1">
      <c r="A192" s="4331">
        <v>45</v>
      </c>
      <c r="B192" s="4313" t="s">
        <v>1769</v>
      </c>
      <c r="C192" s="4430" t="s">
        <v>3782</v>
      </c>
      <c r="D192" s="4331"/>
      <c r="E192" s="4331"/>
      <c r="F192" s="4331"/>
      <c r="G192" s="4382"/>
      <c r="H192" s="4377" t="s">
        <v>50</v>
      </c>
      <c r="I192" s="4369" t="s">
        <v>3292</v>
      </c>
      <c r="J192" s="4375"/>
      <c r="K192" s="4373"/>
      <c r="L192" s="4379"/>
    </row>
    <row r="193" spans="1:12" s="4313" customFormat="1">
      <c r="A193" s="4331">
        <v>46</v>
      </c>
      <c r="B193" s="4313" t="s">
        <v>3829</v>
      </c>
      <c r="C193" s="4377" t="s">
        <v>62</v>
      </c>
      <c r="D193" s="4371"/>
      <c r="E193" s="4366"/>
      <c r="F193" s="4377"/>
      <c r="G193" s="4378"/>
      <c r="H193" s="4366" t="s">
        <v>3876</v>
      </c>
      <c r="I193" s="4369" t="s">
        <v>3292</v>
      </c>
      <c r="J193" s="4375"/>
      <c r="K193" s="4371"/>
      <c r="L193" s="4371"/>
    </row>
    <row r="194" spans="1:12" s="4313" customFormat="1">
      <c r="A194" s="4331">
        <v>47</v>
      </c>
      <c r="B194" s="4313" t="s">
        <v>1773</v>
      </c>
      <c r="C194" s="4331" t="s">
        <v>63</v>
      </c>
      <c r="D194" s="4371"/>
      <c r="E194" s="4373"/>
      <c r="F194" s="4331"/>
      <c r="G194" s="4382"/>
      <c r="H194" s="4367" t="s">
        <v>65</v>
      </c>
      <c r="I194" s="4369" t="s">
        <v>3292</v>
      </c>
      <c r="J194" s="4375"/>
      <c r="K194" s="4371"/>
      <c r="L194" s="4366"/>
    </row>
    <row r="195" spans="1:12" s="4313" customFormat="1">
      <c r="A195" s="4331">
        <v>48</v>
      </c>
      <c r="B195" s="4313" t="s">
        <v>1772</v>
      </c>
      <c r="C195" s="4331" t="s">
        <v>63</v>
      </c>
      <c r="D195" s="4371"/>
      <c r="E195" s="4373"/>
      <c r="F195" s="4373"/>
      <c r="G195" s="4377"/>
      <c r="H195" s="4377" t="s">
        <v>27</v>
      </c>
      <c r="I195" s="4369" t="s">
        <v>3292</v>
      </c>
    </row>
    <row r="196" spans="1:12" s="4313" customFormat="1">
      <c r="A196" s="4331">
        <v>49</v>
      </c>
      <c r="B196" s="4755" t="s">
        <v>3397</v>
      </c>
      <c r="C196" s="4373" t="s">
        <v>3707</v>
      </c>
      <c r="D196" s="4385"/>
      <c r="E196" s="4385"/>
      <c r="F196" s="4373"/>
      <c r="G196" s="4374"/>
      <c r="H196" s="4373" t="s">
        <v>32</v>
      </c>
      <c r="I196" s="4369" t="s">
        <v>3292</v>
      </c>
      <c r="J196" s="4375"/>
      <c r="K196" s="4371"/>
    </row>
    <row r="197" spans="1:12" s="4313" customFormat="1">
      <c r="A197" s="4331">
        <v>50</v>
      </c>
      <c r="B197" s="4313" t="s">
        <v>3422</v>
      </c>
      <c r="C197" s="4331" t="s">
        <v>3707</v>
      </c>
      <c r="D197" s="4331"/>
      <c r="E197" s="4387"/>
      <c r="F197" s="4387"/>
      <c r="G197" s="4384"/>
      <c r="H197" s="4384" t="s">
        <v>1752</v>
      </c>
      <c r="I197" s="4369" t="s">
        <v>3292</v>
      </c>
    </row>
    <row r="198" spans="1:12" s="4388" customFormat="1">
      <c r="A198" s="4331">
        <v>51</v>
      </c>
      <c r="B198" s="4311" t="s">
        <v>1603</v>
      </c>
      <c r="C198" s="4377" t="s">
        <v>3707</v>
      </c>
      <c r="D198" s="4377"/>
      <c r="E198" s="4377"/>
      <c r="F198" s="4377"/>
      <c r="G198" s="4378"/>
      <c r="H198" s="5094" t="s">
        <v>32</v>
      </c>
      <c r="I198" s="4369" t="s">
        <v>3292</v>
      </c>
    </row>
    <row r="199" spans="1:12" s="4313" customFormat="1">
      <c r="A199" s="4331">
        <v>52</v>
      </c>
      <c r="B199" s="4313" t="s">
        <v>3828</v>
      </c>
      <c r="C199" s="4377" t="s">
        <v>3707</v>
      </c>
      <c r="D199" s="4377" t="s">
        <v>978</v>
      </c>
      <c r="E199" s="4366"/>
      <c r="F199" s="4377"/>
      <c r="G199" s="4378"/>
      <c r="H199" s="4377" t="s">
        <v>59</v>
      </c>
      <c r="I199" s="4369" t="s">
        <v>3292</v>
      </c>
      <c r="J199" s="4375"/>
      <c r="K199" s="4371"/>
      <c r="L199" s="4373"/>
    </row>
    <row r="200" spans="1:12" s="4313" customFormat="1">
      <c r="A200" s="4331">
        <v>53</v>
      </c>
      <c r="B200" s="4313" t="s">
        <v>3389</v>
      </c>
      <c r="C200" s="4331" t="s">
        <v>3707</v>
      </c>
      <c r="D200" s="4381" t="s">
        <v>978</v>
      </c>
      <c r="E200" s="4331"/>
      <c r="F200" s="4331"/>
      <c r="G200" s="4384"/>
      <c r="H200" s="4384" t="s">
        <v>50</v>
      </c>
      <c r="I200" s="4369" t="s">
        <v>3292</v>
      </c>
    </row>
    <row r="201" spans="1:12" s="4313" customFormat="1">
      <c r="A201" s="4331">
        <v>54</v>
      </c>
      <c r="B201" s="4313" t="s">
        <v>3384</v>
      </c>
      <c r="C201" s="4331" t="s">
        <v>3707</v>
      </c>
      <c r="D201" s="4331"/>
      <c r="E201" s="4331"/>
      <c r="F201" s="4384"/>
      <c r="H201" s="4384" t="s">
        <v>42</v>
      </c>
      <c r="I201" s="4369" t="s">
        <v>3292</v>
      </c>
    </row>
    <row r="202" spans="1:12" ht="24" thickBot="1"/>
    <row r="203" spans="1:12" s="4313" customFormat="1" ht="24" thickBot="1">
      <c r="A203" s="4331"/>
      <c r="B203" s="4433" t="s">
        <v>2416</v>
      </c>
      <c r="C203" s="4315"/>
      <c r="D203" s="4315"/>
      <c r="E203" s="4312"/>
      <c r="G203" s="4312"/>
      <c r="I203" s="4314"/>
      <c r="J203" s="4375"/>
      <c r="K203" s="4312"/>
      <c r="L203" s="4315"/>
    </row>
    <row r="204" spans="1:12" s="4313" customFormat="1" ht="24" thickBot="1">
      <c r="A204" s="4331"/>
      <c r="B204" s="4434"/>
      <c r="C204" s="4315"/>
      <c r="D204" s="4315"/>
      <c r="E204" s="4312"/>
      <c r="G204" s="4312"/>
      <c r="I204" s="4369"/>
      <c r="J204" s="4375"/>
      <c r="K204" s="4371"/>
      <c r="L204" s="4315"/>
    </row>
    <row r="205" spans="1:12" s="4313" customFormat="1">
      <c r="A205" s="4331"/>
      <c r="B205" s="4650" t="s">
        <v>2274</v>
      </c>
      <c r="C205" s="4395"/>
      <c r="D205" s="4396"/>
      <c r="E205" s="4397"/>
      <c r="F205" s="4398"/>
      <c r="G205" s="4331"/>
      <c r="H205" s="4311"/>
      <c r="I205" s="4314"/>
      <c r="J205" s="4311"/>
      <c r="K205" s="4371"/>
      <c r="L205" s="4331"/>
    </row>
    <row r="206" spans="1:12" ht="24" thickBot="1"/>
    <row r="207" spans="1:12" ht="24" thickBot="1">
      <c r="A207" s="4331" t="s">
        <v>978</v>
      </c>
      <c r="B207" s="5084" t="s">
        <v>4358</v>
      </c>
      <c r="C207" s="4316" t="s">
        <v>1563</v>
      </c>
      <c r="D207" s="4316" t="s">
        <v>978</v>
      </c>
      <c r="E207" s="4317" t="s">
        <v>978</v>
      </c>
      <c r="F207" s="4318"/>
      <c r="G207" s="4319"/>
      <c r="H207" s="4320"/>
      <c r="I207" s="4321" t="s">
        <v>3913</v>
      </c>
      <c r="J207" s="4322"/>
      <c r="K207" s="4400"/>
      <c r="L207" s="4401"/>
    </row>
    <row r="208" spans="1:12" ht="24" thickBot="1">
      <c r="B208" s="5085" t="s">
        <v>4360</v>
      </c>
      <c r="C208" s="4324">
        <v>53</v>
      </c>
      <c r="D208" s="4325" t="s">
        <v>978</v>
      </c>
      <c r="E208" s="4326" t="s">
        <v>3976</v>
      </c>
      <c r="F208" s="4327"/>
      <c r="G208" s="4328"/>
      <c r="H208" s="4329"/>
      <c r="I208" s="5086" t="s">
        <v>2675</v>
      </c>
      <c r="J208" s="4404"/>
      <c r="K208" s="4404"/>
      <c r="L208" s="4407"/>
    </row>
    <row r="209" spans="1:12" s="4313" customFormat="1" ht="24" thickBot="1">
      <c r="A209" s="4331"/>
      <c r="B209" s="5068" t="s">
        <v>4346</v>
      </c>
      <c r="C209" s="4406" t="s">
        <v>1684</v>
      </c>
      <c r="D209" s="4332" t="s">
        <v>978</v>
      </c>
      <c r="E209" s="4333" t="s">
        <v>3235</v>
      </c>
      <c r="F209" s="4334"/>
      <c r="G209" s="4335"/>
      <c r="H209" s="4336"/>
      <c r="I209" s="5086" t="s">
        <v>2676</v>
      </c>
      <c r="J209" s="4404"/>
      <c r="K209" s="4404"/>
      <c r="L209" s="4407"/>
    </row>
    <row r="210" spans="1:12" s="4313" customFormat="1" ht="24" thickBot="1">
      <c r="A210" s="4331"/>
      <c r="B210" s="1868" t="s">
        <v>4342</v>
      </c>
      <c r="C210" s="4408" t="s">
        <v>2417</v>
      </c>
      <c r="D210" s="4409" t="s">
        <v>978</v>
      </c>
      <c r="E210" s="4410" t="s">
        <v>978</v>
      </c>
      <c r="F210" s="4341"/>
      <c r="G210" s="4342"/>
      <c r="H210" s="4343"/>
      <c r="I210" s="5086" t="s">
        <v>2677</v>
      </c>
      <c r="J210" s="4404"/>
      <c r="K210" s="4404"/>
      <c r="L210" s="4407"/>
    </row>
    <row r="211" spans="1:12" s="4388" customFormat="1" ht="24" thickBot="1">
      <c r="A211" s="4331"/>
      <c r="B211" s="1868" t="s">
        <v>4343</v>
      </c>
      <c r="C211" s="4411">
        <v>7</v>
      </c>
      <c r="D211" s="4345" t="s">
        <v>978</v>
      </c>
      <c r="E211" s="4346" t="s">
        <v>3236</v>
      </c>
      <c r="F211" s="4347"/>
      <c r="G211" s="4348"/>
      <c r="H211" s="4349"/>
      <c r="I211" s="4412"/>
      <c r="J211" s="4413"/>
      <c r="K211" s="4413"/>
      <c r="L211" s="4414"/>
    </row>
    <row r="212" spans="1:12" ht="24" thickBot="1">
      <c r="B212" s="1868" t="s">
        <v>4344</v>
      </c>
      <c r="C212" s="4769" t="s">
        <v>978</v>
      </c>
      <c r="D212" s="4351">
        <v>0</v>
      </c>
      <c r="E212" s="4352" t="s">
        <v>2416</v>
      </c>
      <c r="F212" s="4353"/>
      <c r="G212" s="4354"/>
      <c r="H212" s="4355"/>
      <c r="I212" s="4415"/>
      <c r="J212" s="4416"/>
      <c r="K212" s="4417"/>
      <c r="L212" s="4418"/>
    </row>
    <row r="213" spans="1:12" ht="24" thickBot="1">
      <c r="B213" s="4419"/>
      <c r="C213" s="4652" t="s">
        <v>978</v>
      </c>
      <c r="D213" s="4342"/>
      <c r="E213" s="4340"/>
      <c r="F213" s="4341"/>
      <c r="G213" s="4342"/>
      <c r="H213" s="4343"/>
      <c r="I213" s="4420"/>
      <c r="J213" s="4421"/>
      <c r="K213" s="4422"/>
      <c r="L213" s="4423"/>
    </row>
    <row r="214" spans="1:12" s="4424" customFormat="1">
      <c r="A214" s="4331"/>
      <c r="B214" s="4676" t="s">
        <v>978</v>
      </c>
      <c r="C214" s="4386"/>
      <c r="D214" s="4361" t="s">
        <v>3763</v>
      </c>
      <c r="E214" s="4361" t="s">
        <v>3764</v>
      </c>
      <c r="F214" s="4362" t="s">
        <v>3765</v>
      </c>
      <c r="G214" s="4361"/>
      <c r="H214" s="4331"/>
      <c r="J214" s="4386"/>
      <c r="K214" s="4386"/>
      <c r="L214" s="4364"/>
    </row>
    <row r="215" spans="1:12" s="4313" customFormat="1">
      <c r="A215" s="4331">
        <v>1</v>
      </c>
      <c r="B215" s="4594"/>
      <c r="C215" s="4366"/>
      <c r="D215" s="4396"/>
      <c r="E215" s="4396"/>
      <c r="F215" s="4398"/>
      <c r="G215" s="4382"/>
      <c r="H215" s="4425"/>
      <c r="I215" s="4369"/>
      <c r="J215" s="4426"/>
      <c r="K215" s="4396"/>
      <c r="L215" s="4396"/>
    </row>
    <row r="216" spans="1:12" s="4313" customFormat="1">
      <c r="A216" s="4331">
        <v>2</v>
      </c>
      <c r="B216" s="4365"/>
      <c r="C216" s="4366"/>
      <c r="D216" s="4371"/>
      <c r="E216" s="4371"/>
      <c r="F216" s="4331"/>
      <c r="G216" s="4382"/>
      <c r="H216" s="4367"/>
      <c r="I216" s="4369"/>
      <c r="J216" s="4375"/>
      <c r="K216" s="4371"/>
      <c r="L216" s="4371"/>
    </row>
    <row r="217" spans="1:12" s="4313" customFormat="1">
      <c r="A217" s="4331">
        <v>3</v>
      </c>
      <c r="B217" s="4594"/>
      <c r="C217" s="4366"/>
      <c r="D217" s="4396"/>
      <c r="E217" s="4396"/>
      <c r="F217" s="4398"/>
      <c r="G217" s="4382"/>
      <c r="H217" s="4425"/>
      <c r="I217" s="4369"/>
      <c r="J217" s="4426" t="s">
        <v>978</v>
      </c>
      <c r="K217" s="4396"/>
      <c r="L217" s="4396"/>
    </row>
    <row r="218" spans="1:12" s="4313" customFormat="1">
      <c r="A218" s="4331">
        <v>4</v>
      </c>
      <c r="B218" s="4594"/>
      <c r="C218" s="4366"/>
      <c r="D218" s="4396"/>
      <c r="E218" s="4396"/>
      <c r="F218" s="4398"/>
      <c r="G218" s="4382"/>
      <c r="H218" s="4425"/>
      <c r="I218" s="4369"/>
      <c r="J218" s="4426"/>
      <c r="K218" s="4396"/>
      <c r="L218" s="4396"/>
    </row>
    <row r="219" spans="1:12" s="4313" customFormat="1">
      <c r="A219" s="4331">
        <v>5</v>
      </c>
      <c r="B219" s="4372"/>
      <c r="C219" s="4373"/>
      <c r="D219" s="4385"/>
      <c r="E219" s="4371"/>
      <c r="F219" s="4371"/>
      <c r="G219" s="4374"/>
      <c r="H219" s="4371"/>
      <c r="I219" s="4369"/>
      <c r="J219" s="4375"/>
      <c r="K219" s="4371"/>
      <c r="L219" s="4331"/>
    </row>
    <row r="220" spans="1:12" s="4313" customFormat="1">
      <c r="A220" s="4331">
        <v>6</v>
      </c>
      <c r="C220" s="4331"/>
      <c r="D220" s="4385"/>
      <c r="E220" s="4371"/>
      <c r="F220" s="4331"/>
      <c r="G220" s="4382"/>
      <c r="H220" s="4371"/>
      <c r="I220" s="4369"/>
      <c r="J220" s="4383"/>
      <c r="K220" s="4331"/>
      <c r="L220" s="4371"/>
    </row>
    <row r="221" spans="1:12" s="4313" customFormat="1">
      <c r="A221" s="4331">
        <v>7</v>
      </c>
      <c r="C221" s="4331"/>
      <c r="D221" s="4381"/>
      <c r="E221" s="4387"/>
      <c r="F221" s="4331"/>
      <c r="G221" s="4384"/>
      <c r="H221" s="4384"/>
      <c r="I221" s="4369"/>
    </row>
    <row r="222" spans="1:12" s="4313" customFormat="1">
      <c r="A222" s="4331">
        <v>8</v>
      </c>
      <c r="C222" s="4331"/>
      <c r="D222" s="4381"/>
      <c r="E222" s="4387"/>
      <c r="F222" s="4331"/>
      <c r="G222" s="4384"/>
      <c r="H222" s="4384"/>
      <c r="I222" s="4369"/>
    </row>
    <row r="223" spans="1:12" s="4313" customFormat="1">
      <c r="A223" s="4331">
        <v>9</v>
      </c>
      <c r="B223" s="4365"/>
      <c r="C223" s="4373"/>
      <c r="D223" s="4373"/>
      <c r="E223" s="4373"/>
      <c r="F223" s="4371"/>
      <c r="G223" s="4374"/>
      <c r="H223" s="4371"/>
      <c r="I223" s="4369"/>
      <c r="J223" s="4375"/>
      <c r="K223" s="4371"/>
      <c r="L223" s="4371"/>
    </row>
    <row r="224" spans="1:12" s="4313" customFormat="1">
      <c r="A224" s="4331">
        <v>10</v>
      </c>
      <c r="B224" s="4365"/>
      <c r="C224" s="4373"/>
      <c r="D224" s="4373"/>
      <c r="E224" s="4373"/>
      <c r="F224" s="4371"/>
      <c r="G224" s="4374"/>
      <c r="H224" s="4371"/>
      <c r="I224" s="4369"/>
      <c r="J224" s="4375"/>
      <c r="K224" s="4371"/>
      <c r="L224" s="4371"/>
    </row>
    <row r="225" spans="1:12" s="4313" customFormat="1">
      <c r="A225" s="4331">
        <v>11</v>
      </c>
      <c r="B225" s="4365"/>
      <c r="C225" s="4373"/>
      <c r="D225" s="4373"/>
      <c r="E225" s="4373"/>
      <c r="F225" s="4371"/>
      <c r="G225" s="4374"/>
      <c r="H225" s="4371"/>
      <c r="I225" s="4369"/>
      <c r="J225" s="4375"/>
      <c r="K225" s="4373"/>
      <c r="L225" s="4371"/>
    </row>
    <row r="226" spans="1:12" s="4313" customFormat="1">
      <c r="A226" s="4331">
        <v>12</v>
      </c>
      <c r="B226" s="4365"/>
      <c r="C226" s="4373"/>
      <c r="D226" s="4605"/>
      <c r="E226" s="4373"/>
      <c r="F226" s="4371"/>
      <c r="G226" s="4374"/>
      <c r="H226" s="4371"/>
      <c r="I226" s="4369"/>
      <c r="J226" s="4375"/>
      <c r="K226" s="4373"/>
      <c r="L226" s="4371"/>
    </row>
    <row r="227" spans="1:12" s="4313" customFormat="1">
      <c r="A227" s="4331">
        <v>13</v>
      </c>
      <c r="B227" s="4365"/>
      <c r="C227" s="4373"/>
      <c r="D227" s="4605"/>
      <c r="E227" s="4373"/>
      <c r="F227" s="4371"/>
      <c r="G227" s="4374"/>
      <c r="H227" s="4371"/>
      <c r="I227" s="4369"/>
      <c r="J227" s="4375"/>
      <c r="K227" s="4373"/>
      <c r="L227" s="4371"/>
    </row>
    <row r="228" spans="1:12" s="4313" customFormat="1">
      <c r="A228" s="4331">
        <v>14</v>
      </c>
      <c r="C228" s="4331"/>
      <c r="D228" s="4331"/>
      <c r="E228" s="4331"/>
      <c r="F228" s="4331"/>
      <c r="G228" s="4331"/>
      <c r="H228" s="4331"/>
      <c r="I228" s="4369"/>
    </row>
    <row r="229" spans="1:12" s="4313" customFormat="1">
      <c r="A229" s="4331">
        <v>15</v>
      </c>
      <c r="B229" s="4365"/>
      <c r="C229" s="4331"/>
      <c r="D229" s="4373"/>
      <c r="E229" s="4373"/>
      <c r="F229" s="4371"/>
      <c r="G229" s="4374"/>
      <c r="H229" s="4371"/>
      <c r="I229" s="4369"/>
      <c r="J229" s="4375"/>
      <c r="K229" s="4371"/>
      <c r="L229" s="4331"/>
    </row>
    <row r="230" spans="1:12" s="4313" customFormat="1">
      <c r="A230" s="4331">
        <v>16</v>
      </c>
      <c r="C230" s="4331"/>
      <c r="D230" s="4331"/>
      <c r="E230" s="4331"/>
      <c r="F230" s="4331"/>
      <c r="G230" s="4331"/>
      <c r="H230" s="4331"/>
      <c r="I230" s="4369"/>
      <c r="J230" s="4375"/>
      <c r="K230" s="4371"/>
      <c r="L230" s="4331"/>
    </row>
    <row r="231" spans="1:12" s="4313" customFormat="1">
      <c r="A231" s="4331">
        <v>17</v>
      </c>
      <c r="B231" s="4372"/>
      <c r="C231" s="4331"/>
      <c r="D231" s="4373"/>
      <c r="E231" s="4373"/>
      <c r="F231" s="4371"/>
      <c r="G231" s="4374"/>
      <c r="H231" s="4371"/>
      <c r="I231" s="4369"/>
      <c r="L231" s="4371"/>
    </row>
    <row r="232" spans="1:12" s="4313" customFormat="1">
      <c r="A232" s="4331">
        <v>18</v>
      </c>
      <c r="C232" s="4331"/>
      <c r="D232" s="4331"/>
      <c r="E232" s="4311"/>
      <c r="F232" s="4331"/>
      <c r="G232" s="4382"/>
      <c r="H232" s="4387"/>
      <c r="I232" s="4369"/>
      <c r="J232" s="4375"/>
      <c r="K232" s="4371"/>
      <c r="L232" s="4371"/>
    </row>
    <row r="233" spans="1:12" s="4313" customFormat="1">
      <c r="A233" s="4331">
        <v>19</v>
      </c>
      <c r="C233" s="4331"/>
      <c r="D233" s="4331"/>
      <c r="E233" s="4311"/>
      <c r="F233" s="4331"/>
      <c r="G233" s="4382"/>
      <c r="H233" s="4387"/>
      <c r="I233" s="4369"/>
      <c r="J233" s="4375"/>
      <c r="K233" s="4371"/>
      <c r="L233" s="4371"/>
    </row>
    <row r="234" spans="1:12" s="4388" customFormat="1">
      <c r="A234" s="4331">
        <v>20</v>
      </c>
      <c r="C234" s="4393"/>
      <c r="D234" s="4393"/>
      <c r="E234" s="4457"/>
      <c r="F234" s="4393"/>
      <c r="G234" s="4529"/>
      <c r="H234" s="4392"/>
      <c r="I234" s="4369"/>
      <c r="J234" s="4925"/>
      <c r="K234" s="4432"/>
      <c r="L234" s="4432"/>
    </row>
    <row r="235" spans="1:12" s="4313" customFormat="1">
      <c r="A235" s="4331">
        <v>21</v>
      </c>
      <c r="C235" s="4331"/>
      <c r="D235" s="4331"/>
      <c r="E235" s="4311"/>
      <c r="F235" s="4331"/>
      <c r="G235" s="4382"/>
      <c r="H235" s="4387"/>
      <c r="I235" s="4369"/>
      <c r="J235" s="4375"/>
      <c r="K235" s="4371"/>
      <c r="L235" s="4371"/>
    </row>
    <row r="236" spans="1:12" s="4313" customFormat="1">
      <c r="A236" s="4331">
        <v>22</v>
      </c>
      <c r="C236" s="4331"/>
      <c r="D236" s="4381"/>
      <c r="E236" s="4331"/>
      <c r="F236" s="4331"/>
      <c r="G236" s="4331"/>
      <c r="H236" s="4331"/>
      <c r="I236" s="4369"/>
    </row>
    <row r="237" spans="1:12" s="4313" customFormat="1">
      <c r="A237" s="4331">
        <v>23</v>
      </c>
      <c r="C237" s="4331"/>
      <c r="D237" s="4381"/>
      <c r="E237" s="4331"/>
      <c r="F237" s="4331"/>
      <c r="G237" s="4384"/>
      <c r="H237" s="4384"/>
      <c r="I237" s="4369"/>
    </row>
    <row r="238" spans="1:12" s="4313" customFormat="1">
      <c r="A238" s="4331">
        <v>24</v>
      </c>
      <c r="C238" s="4331"/>
      <c r="D238" s="4381"/>
      <c r="E238" s="4331"/>
      <c r="F238" s="4331"/>
      <c r="G238" s="4331"/>
      <c r="H238" s="4331"/>
      <c r="I238" s="4369"/>
      <c r="J238" s="4375"/>
      <c r="K238" s="4371"/>
      <c r="L238" s="4371"/>
    </row>
    <row r="239" spans="1:12" s="4313" customFormat="1">
      <c r="A239" s="4331">
        <v>25</v>
      </c>
      <c r="C239" s="4331"/>
      <c r="D239" s="4381"/>
      <c r="E239" s="4331"/>
      <c r="F239" s="4331"/>
      <c r="G239" s="4331"/>
      <c r="H239" s="4331"/>
      <c r="I239" s="4369"/>
      <c r="J239" s="4375"/>
      <c r="K239" s="4371"/>
      <c r="L239" s="4371"/>
    </row>
    <row r="240" spans="1:12" s="4313" customFormat="1">
      <c r="A240" s="4331">
        <v>26</v>
      </c>
      <c r="B240" s="4365"/>
      <c r="C240" s="4373"/>
      <c r="D240" s="4385"/>
      <c r="E240" s="4373"/>
      <c r="F240" s="4371"/>
      <c r="G240" s="4382"/>
      <c r="H240" s="4371"/>
      <c r="I240" s="4369"/>
      <c r="J240" s="4375"/>
      <c r="K240" s="4371"/>
    </row>
    <row r="241" spans="1:12" s="4313" customFormat="1">
      <c r="A241" s="4331">
        <v>27</v>
      </c>
      <c r="B241" s="4365"/>
      <c r="C241" s="4373"/>
      <c r="D241" s="4385"/>
      <c r="E241" s="4373"/>
      <c r="F241" s="4371"/>
      <c r="G241" s="4382"/>
      <c r="H241" s="4371"/>
      <c r="I241" s="4369"/>
      <c r="J241" s="4375"/>
      <c r="K241" s="4371"/>
    </row>
    <row r="242" spans="1:12" s="4313" customFormat="1">
      <c r="A242" s="4331">
        <v>28</v>
      </c>
      <c r="C242" s="4331"/>
      <c r="D242" s="4381"/>
      <c r="E242" s="4331"/>
      <c r="F242" s="4331"/>
      <c r="G242" s="4331"/>
      <c r="H242" s="4331"/>
      <c r="I242" s="4369"/>
    </row>
    <row r="243" spans="1:12" s="4313" customFormat="1">
      <c r="A243" s="4331">
        <v>29</v>
      </c>
      <c r="C243" s="4331"/>
      <c r="D243" s="4331"/>
      <c r="E243" s="4331"/>
      <c r="F243" s="4331"/>
      <c r="G243" s="4382"/>
      <c r="H243" s="4331"/>
      <c r="I243" s="4369"/>
    </row>
    <row r="244" spans="1:12" s="4313" customFormat="1">
      <c r="A244" s="4331">
        <v>30</v>
      </c>
      <c r="C244" s="4331"/>
      <c r="F244" s="4331"/>
      <c r="G244" s="4384"/>
      <c r="H244" s="4384"/>
      <c r="I244" s="4369"/>
    </row>
    <row r="245" spans="1:12" s="4313" customFormat="1">
      <c r="A245" s="4331">
        <v>31</v>
      </c>
      <c r="C245" s="4331"/>
      <c r="D245" s="4331"/>
      <c r="E245" s="4331"/>
      <c r="F245" s="4331"/>
      <c r="G245" s="4382"/>
      <c r="H245" s="4373"/>
      <c r="I245" s="4369"/>
    </row>
    <row r="246" spans="1:12" s="4313" customFormat="1">
      <c r="A246" s="4331">
        <v>32</v>
      </c>
      <c r="B246" s="4365"/>
      <c r="C246" s="4373"/>
      <c r="D246" s="4385"/>
      <c r="E246" s="4373"/>
      <c r="F246" s="4377"/>
      <c r="G246" s="4368"/>
      <c r="H246" s="4377"/>
      <c r="I246" s="4369"/>
    </row>
    <row r="247" spans="1:12" s="4313" customFormat="1">
      <c r="A247" s="4331">
        <v>33</v>
      </c>
      <c r="B247" s="4376"/>
      <c r="C247" s="4377"/>
      <c r="D247" s="4377"/>
      <c r="E247" s="4366"/>
      <c r="F247" s="4367"/>
      <c r="G247" s="4366"/>
      <c r="H247" s="4366"/>
      <c r="I247" s="4369"/>
    </row>
    <row r="248" spans="1:12" s="4313" customFormat="1">
      <c r="A248" s="4331">
        <v>34</v>
      </c>
      <c r="B248" s="4372"/>
      <c r="C248" s="4377"/>
      <c r="D248" s="4366"/>
      <c r="E248" s="4428"/>
      <c r="F248" s="4366"/>
      <c r="G248" s="4368"/>
      <c r="H248" s="4367"/>
      <c r="I248" s="4369"/>
    </row>
    <row r="249" spans="1:12" s="4313" customFormat="1">
      <c r="A249" s="4331">
        <v>35</v>
      </c>
      <c r="B249" s="4365"/>
      <c r="C249" s="4331"/>
      <c r="D249" s="4950"/>
      <c r="E249" s="4373"/>
      <c r="F249" s="4371"/>
      <c r="G249" s="4382"/>
      <c r="H249" s="4367"/>
      <c r="I249" s="4369"/>
      <c r="J249" s="4370"/>
      <c r="K249" s="4371"/>
      <c r="L249" s="4371"/>
    </row>
    <row r="250" spans="1:12" s="4313" customFormat="1">
      <c r="A250" s="4331">
        <v>36</v>
      </c>
      <c r="B250" s="4372"/>
      <c r="C250" s="4377"/>
      <c r="D250" s="4366"/>
      <c r="E250" s="4428"/>
      <c r="F250" s="4366"/>
      <c r="G250" s="4368"/>
      <c r="H250" s="4367"/>
      <c r="I250" s="4369"/>
    </row>
    <row r="251" spans="1:12" s="4313" customFormat="1">
      <c r="A251" s="4331">
        <v>37</v>
      </c>
      <c r="C251" s="4331"/>
      <c r="D251" s="4331"/>
      <c r="E251" s="4311"/>
      <c r="F251" s="4373"/>
      <c r="G251" s="4382"/>
      <c r="H251" s="4373"/>
      <c r="I251" s="4369"/>
    </row>
    <row r="252" spans="1:12" s="4313" customFormat="1">
      <c r="A252" s="4331">
        <v>38</v>
      </c>
      <c r="B252" s="4372"/>
      <c r="C252" s="4373"/>
      <c r="D252" s="4371"/>
      <c r="E252" s="4371"/>
      <c r="F252" s="4373"/>
      <c r="G252" s="4371"/>
      <c r="H252" s="4371"/>
      <c r="I252" s="4369"/>
    </row>
    <row r="253" spans="1:12" s="4313" customFormat="1">
      <c r="A253" s="4331">
        <v>39</v>
      </c>
      <c r="B253" s="4372"/>
      <c r="C253" s="4373"/>
      <c r="D253" s="4371"/>
      <c r="E253" s="4371"/>
      <c r="F253" s="4373"/>
      <c r="G253" s="4371"/>
      <c r="H253" s="4371"/>
      <c r="I253" s="4369"/>
    </row>
    <row r="254" spans="1:12" s="4313" customFormat="1">
      <c r="A254" s="4331">
        <v>40</v>
      </c>
      <c r="B254" s="4372"/>
      <c r="C254" s="4366"/>
      <c r="D254" s="4429"/>
      <c r="E254" s="4366"/>
      <c r="F254" s="4366"/>
      <c r="G254" s="4368"/>
      <c r="H254" s="4366"/>
      <c r="I254" s="4369"/>
      <c r="J254" s="4380"/>
      <c r="K254" s="4377"/>
      <c r="L254" s="4371"/>
    </row>
    <row r="255" spans="1:12" s="4313" customFormat="1">
      <c r="A255" s="4331">
        <v>41</v>
      </c>
      <c r="B255" s="4372"/>
      <c r="C255" s="4373"/>
      <c r="D255" s="4369"/>
      <c r="E255" s="4371"/>
      <c r="F255" s="4373"/>
      <c r="G255" s="4371"/>
      <c r="H255" s="4371"/>
      <c r="I255" s="4369"/>
    </row>
    <row r="256" spans="1:12" s="4313" customFormat="1">
      <c r="A256" s="4331">
        <v>42</v>
      </c>
      <c r="B256" s="4365"/>
      <c r="C256" s="4373"/>
      <c r="D256" s="4371"/>
      <c r="E256" s="4373"/>
      <c r="F256" s="4371"/>
      <c r="G256" s="4382"/>
      <c r="H256" s="4367"/>
      <c r="I256" s="4369"/>
      <c r="J256" s="4370"/>
      <c r="K256" s="4371"/>
      <c r="L256" s="4371"/>
    </row>
    <row r="257" spans="1:12" s="4313" customFormat="1">
      <c r="A257" s="4331">
        <v>43</v>
      </c>
      <c r="C257" s="4377"/>
      <c r="D257" s="4377"/>
      <c r="E257" s="4366"/>
      <c r="F257" s="4377"/>
      <c r="G257" s="4378"/>
      <c r="H257" s="4377"/>
      <c r="I257" s="4369"/>
      <c r="J257" s="4375"/>
      <c r="K257" s="4371"/>
      <c r="L257" s="4373"/>
    </row>
    <row r="258" spans="1:12" s="4313" customFormat="1">
      <c r="A258" s="4331">
        <v>44</v>
      </c>
      <c r="C258" s="4377"/>
      <c r="D258" s="4377"/>
      <c r="E258" s="4366"/>
      <c r="F258" s="4377"/>
      <c r="G258" s="4378"/>
      <c r="H258" s="4377"/>
      <c r="I258" s="4369"/>
      <c r="J258" s="4375"/>
      <c r="K258" s="4371"/>
      <c r="L258" s="4373"/>
    </row>
    <row r="259" spans="1:12" s="4313" customFormat="1">
      <c r="A259" s="4331">
        <v>45</v>
      </c>
      <c r="C259" s="4430"/>
      <c r="D259" s="4331"/>
      <c r="E259" s="4331"/>
      <c r="F259" s="4331"/>
      <c r="G259" s="4382"/>
      <c r="H259" s="4377"/>
      <c r="I259" s="4369"/>
      <c r="J259" s="4375"/>
      <c r="K259" s="4373"/>
      <c r="L259" s="4379"/>
    </row>
    <row r="260" spans="1:12" s="4313" customFormat="1">
      <c r="A260" s="4331">
        <v>46</v>
      </c>
      <c r="C260" s="4377"/>
      <c r="D260" s="4371"/>
      <c r="E260" s="4366"/>
      <c r="F260" s="4377"/>
      <c r="G260" s="4378"/>
      <c r="H260" s="4366"/>
      <c r="I260" s="4369"/>
      <c r="J260" s="4375"/>
      <c r="K260" s="4371"/>
      <c r="L260" s="4371"/>
    </row>
    <row r="261" spans="1:12" s="4313" customFormat="1">
      <c r="A261" s="4331">
        <v>47</v>
      </c>
      <c r="C261" s="4331"/>
      <c r="D261" s="4371"/>
      <c r="E261" s="4373"/>
      <c r="F261" s="4331"/>
      <c r="G261" s="4382"/>
      <c r="H261" s="4367"/>
      <c r="I261" s="4369"/>
      <c r="J261" s="4375"/>
      <c r="K261" s="4371"/>
      <c r="L261" s="4366"/>
    </row>
    <row r="262" spans="1:12" s="4313" customFormat="1">
      <c r="A262" s="4331">
        <v>48</v>
      </c>
      <c r="C262" s="4331"/>
      <c r="D262" s="4371"/>
      <c r="E262" s="4373"/>
      <c r="F262" s="4373"/>
      <c r="G262" s="4377"/>
      <c r="H262" s="4377"/>
      <c r="I262" s="4369"/>
    </row>
    <row r="263" spans="1:12" s="4313" customFormat="1">
      <c r="A263" s="4331">
        <v>49</v>
      </c>
      <c r="B263" s="4593"/>
      <c r="C263" s="4457"/>
      <c r="D263" s="4385"/>
      <c r="E263" s="4385"/>
      <c r="F263" s="4373"/>
      <c r="G263" s="4374"/>
      <c r="H263" s="4373"/>
      <c r="I263" s="4369"/>
      <c r="J263" s="4375"/>
      <c r="K263" s="4371"/>
    </row>
    <row r="264" spans="1:12" s="4313" customFormat="1">
      <c r="A264" s="4331">
        <v>50</v>
      </c>
      <c r="B264" s="4388"/>
      <c r="C264" s="4393"/>
      <c r="D264" s="4331"/>
      <c r="E264" s="4387"/>
      <c r="F264" s="4387"/>
      <c r="G264" s="4384"/>
      <c r="H264" s="4384"/>
      <c r="I264" s="4369"/>
    </row>
    <row r="265" spans="1:12" s="4388" customFormat="1">
      <c r="A265" s="4331">
        <v>51</v>
      </c>
      <c r="B265" s="4604"/>
      <c r="C265" s="4391"/>
      <c r="D265" s="4391"/>
      <c r="E265" s="4391"/>
      <c r="F265" s="4391"/>
      <c r="G265" s="4927"/>
      <c r="H265" s="4932"/>
      <c r="I265" s="4369"/>
    </row>
    <row r="266" spans="1:12" s="4388" customFormat="1">
      <c r="A266" s="4331">
        <v>52</v>
      </c>
      <c r="B266" s="4604"/>
      <c r="C266" s="4391"/>
      <c r="D266" s="4391"/>
      <c r="E266" s="4391"/>
      <c r="F266" s="4391"/>
      <c r="G266" s="4927"/>
      <c r="H266" s="4932"/>
      <c r="I266" s="4369"/>
    </row>
    <row r="267" spans="1:12" ht="24" thickBot="1">
      <c r="A267" s="4331">
        <v>53</v>
      </c>
    </row>
    <row r="268" spans="1:12" s="4313" customFormat="1" ht="24" thickBot="1">
      <c r="A268" s="4331"/>
      <c r="B268" s="4433" t="s">
        <v>2416</v>
      </c>
      <c r="C268" s="4315"/>
      <c r="D268" s="4315"/>
      <c r="E268" s="4312"/>
      <c r="G268" s="4312"/>
      <c r="I268" s="4314"/>
      <c r="J268" s="4375"/>
      <c r="K268" s="4312"/>
      <c r="L268" s="4315"/>
    </row>
    <row r="269" spans="1:12" s="4313" customFormat="1" ht="24" thickBot="1">
      <c r="A269" s="4331"/>
      <c r="B269" s="4434"/>
      <c r="C269" s="4315"/>
      <c r="D269" s="4315"/>
      <c r="E269" s="4312"/>
      <c r="G269" s="4312"/>
      <c r="I269" s="4369"/>
      <c r="J269" s="4375"/>
      <c r="K269" s="4371"/>
      <c r="L269" s="4315"/>
    </row>
    <row r="270" spans="1:12" s="4313" customFormat="1" ht="24" thickBot="1">
      <c r="A270" s="4331"/>
      <c r="B270" s="4394" t="s">
        <v>2274</v>
      </c>
      <c r="C270" s="4395"/>
      <c r="D270" s="4396"/>
      <c r="E270" s="4397"/>
      <c r="F270" s="4398"/>
      <c r="G270" s="4331"/>
      <c r="H270" s="4311"/>
      <c r="I270" s="4314"/>
      <c r="J270" s="4311"/>
      <c r="K270" s="4371"/>
      <c r="L270" s="4331"/>
    </row>
    <row r="271" spans="1:12" s="4313" customFormat="1">
      <c r="A271" s="4331">
        <v>1</v>
      </c>
      <c r="B271" s="4388"/>
      <c r="C271" s="4391"/>
      <c r="D271" s="4377"/>
      <c r="E271" s="4366"/>
      <c r="F271" s="4377"/>
      <c r="G271" s="4378"/>
      <c r="H271" s="4377"/>
      <c r="I271" s="4369"/>
      <c r="J271" s="4375"/>
      <c r="K271" s="4371"/>
      <c r="L271" s="4373"/>
    </row>
    <row r="272" spans="1:12" s="4313" customFormat="1">
      <c r="A272" s="4331">
        <v>2</v>
      </c>
      <c r="B272" s="4388"/>
      <c r="C272" s="4393"/>
      <c r="D272" s="4381"/>
      <c r="E272" s="4331"/>
      <c r="F272" s="4331"/>
      <c r="G272" s="4384"/>
      <c r="H272" s="4384"/>
      <c r="I272" s="4369"/>
    </row>
    <row r="273" spans="1:12" s="4313" customFormat="1">
      <c r="A273" s="4331">
        <v>3</v>
      </c>
      <c r="B273" s="4388"/>
      <c r="C273" s="4393"/>
      <c r="D273" s="4381"/>
      <c r="E273" s="4331"/>
      <c r="F273" s="4331"/>
      <c r="G273" s="4384"/>
      <c r="H273" s="4384"/>
      <c r="I273" s="4369"/>
    </row>
    <row r="274" spans="1:12" s="4313" customFormat="1" ht="24" thickBot="1">
      <c r="A274" s="4331"/>
      <c r="B274" s="4388"/>
      <c r="C274" s="4393"/>
      <c r="D274" s="4331"/>
      <c r="E274" s="4331"/>
      <c r="F274" s="4384"/>
      <c r="H274" s="4384"/>
      <c r="I274" s="4369"/>
    </row>
    <row r="275" spans="1:12" s="4313" customFormat="1" ht="24" thickBot="1">
      <c r="A275" s="4331"/>
      <c r="B275" s="4435" t="s">
        <v>2792</v>
      </c>
      <c r="C275" s="4316" t="s">
        <v>1563</v>
      </c>
      <c r="D275" s="4316" t="s">
        <v>978</v>
      </c>
      <c r="E275" s="4317" t="s">
        <v>978</v>
      </c>
      <c r="F275" s="4318"/>
      <c r="G275" s="4319"/>
      <c r="H275" s="4320"/>
      <c r="I275" s="4321" t="s">
        <v>3913</v>
      </c>
      <c r="J275" s="4322"/>
      <c r="K275" s="4436"/>
      <c r="L275" s="4437"/>
    </row>
    <row r="276" spans="1:12" ht="23.45" customHeight="1" thickBot="1">
      <c r="B276" s="4773" t="s">
        <v>2273</v>
      </c>
      <c r="C276" s="4324">
        <v>56</v>
      </c>
      <c r="D276" s="4325">
        <v>3</v>
      </c>
      <c r="E276" s="4326" t="s">
        <v>3996</v>
      </c>
      <c r="F276" s="4327"/>
      <c r="G276" s="4328"/>
      <c r="H276" s="4329"/>
      <c r="I276" s="4439" t="s">
        <v>2675</v>
      </c>
      <c r="J276" s="4440"/>
      <c r="K276" s="4441"/>
      <c r="L276" s="4350"/>
    </row>
    <row r="277" spans="1:12" ht="24" thickBot="1">
      <c r="B277" s="4442" t="s">
        <v>1780</v>
      </c>
      <c r="C277" s="4406" t="s">
        <v>1684</v>
      </c>
      <c r="D277" s="4332">
        <v>56</v>
      </c>
      <c r="E277" s="4333" t="s">
        <v>3235</v>
      </c>
      <c r="F277" s="4334"/>
      <c r="G277" s="4335"/>
      <c r="H277" s="4336"/>
      <c r="I277" s="4439" t="s">
        <v>2676</v>
      </c>
      <c r="J277" s="4443"/>
      <c r="K277" s="4359"/>
      <c r="L277" s="4350"/>
    </row>
    <row r="278" spans="1:12" ht="24" thickBot="1">
      <c r="B278" s="4438" t="s">
        <v>1778</v>
      </c>
      <c r="C278" s="4408" t="s">
        <v>2417</v>
      </c>
      <c r="D278" s="4339" t="s">
        <v>978</v>
      </c>
      <c r="E278" s="4340" t="s">
        <v>978</v>
      </c>
      <c r="F278" s="4341"/>
      <c r="G278" s="4342"/>
      <c r="H278" s="4343"/>
      <c r="I278" s="4444" t="s">
        <v>2677</v>
      </c>
      <c r="J278" s="4443"/>
      <c r="K278" s="4359"/>
      <c r="L278" s="4350"/>
    </row>
    <row r="279" spans="1:12" s="4313" customFormat="1" ht="24" thickBot="1">
      <c r="A279" s="4331"/>
      <c r="B279" s="4438" t="s">
        <v>1781</v>
      </c>
      <c r="C279" s="4411">
        <v>6</v>
      </c>
      <c r="D279" s="4345">
        <v>56</v>
      </c>
      <c r="E279" s="4346" t="s">
        <v>3236</v>
      </c>
      <c r="F279" s="4347"/>
      <c r="G279" s="4348"/>
      <c r="H279" s="4349"/>
      <c r="I279" s="4445"/>
      <c r="J279" s="4446"/>
      <c r="K279" s="4359"/>
      <c r="L279" s="4447"/>
    </row>
    <row r="280" spans="1:12" ht="24" thickBot="1">
      <c r="B280" s="4438" t="s">
        <v>1782</v>
      </c>
      <c r="C280" s="4768" t="s">
        <v>978</v>
      </c>
      <c r="D280" s="4351">
        <v>0</v>
      </c>
      <c r="E280" s="4352" t="s">
        <v>2416</v>
      </c>
      <c r="F280" s="4353"/>
      <c r="G280" s="4354"/>
      <c r="H280" s="4355"/>
      <c r="I280" s="4448"/>
      <c r="J280" s="4449"/>
      <c r="K280" s="4450"/>
      <c r="L280" s="4451"/>
    </row>
    <row r="281" spans="1:12" ht="24" thickBot="1">
      <c r="B281" s="4419"/>
      <c r="C281" s="4652">
        <v>6</v>
      </c>
      <c r="D281" s="4342"/>
      <c r="E281" s="4340"/>
      <c r="F281" s="4341"/>
      <c r="G281" s="4342"/>
      <c r="H281" s="4343"/>
      <c r="I281" s="4420"/>
      <c r="J281" s="4452"/>
      <c r="K281" s="4453"/>
      <c r="L281" s="4350"/>
    </row>
    <row r="282" spans="1:12" s="4424" customFormat="1">
      <c r="A282" s="4331"/>
      <c r="B282" s="4676" t="s">
        <v>4045</v>
      </c>
      <c r="C282" s="4386"/>
      <c r="D282" s="4361" t="s">
        <v>3763</v>
      </c>
      <c r="E282" s="4361" t="s">
        <v>3764</v>
      </c>
      <c r="F282" s="4362" t="s">
        <v>3765</v>
      </c>
      <c r="G282" s="4361"/>
      <c r="H282" s="4331"/>
      <c r="J282" s="4386"/>
      <c r="K282" s="4386"/>
      <c r="L282" s="4364"/>
    </row>
    <row r="283" spans="1:12" s="4313" customFormat="1">
      <c r="A283" s="4331">
        <v>1</v>
      </c>
      <c r="B283" s="4365" t="s">
        <v>3048</v>
      </c>
      <c r="C283" s="4373" t="s">
        <v>23</v>
      </c>
      <c r="D283" s="4373"/>
      <c r="E283" s="4371"/>
      <c r="F283" s="4454"/>
      <c r="G283" s="4374"/>
      <c r="H283" s="4371" t="s">
        <v>33</v>
      </c>
      <c r="I283" s="4311" t="s">
        <v>3635</v>
      </c>
    </row>
    <row r="284" spans="1:12" s="4313" customFormat="1">
      <c r="A284" s="4331">
        <v>2</v>
      </c>
      <c r="B284" s="4365" t="s">
        <v>3702</v>
      </c>
      <c r="C284" s="4373" t="s">
        <v>23</v>
      </c>
      <c r="D284" s="4373"/>
      <c r="E284" s="4371"/>
      <c r="F284" s="4331"/>
      <c r="G284" s="4374"/>
      <c r="H284" s="4371" t="s">
        <v>25</v>
      </c>
      <c r="I284" s="4311" t="s">
        <v>3635</v>
      </c>
    </row>
    <row r="285" spans="1:12" s="4313" customFormat="1">
      <c r="A285" s="4331">
        <v>3</v>
      </c>
      <c r="B285" s="4313" t="s">
        <v>3046</v>
      </c>
      <c r="C285" s="4331" t="s">
        <v>23</v>
      </c>
      <c r="D285" s="4331"/>
      <c r="E285" s="4387"/>
      <c r="F285" s="4331"/>
      <c r="G285" s="4382"/>
      <c r="H285" s="4366" t="s">
        <v>40</v>
      </c>
      <c r="I285" s="4311" t="s">
        <v>3635</v>
      </c>
    </row>
    <row r="286" spans="1:12" s="4313" customFormat="1">
      <c r="A286" s="4331">
        <v>4</v>
      </c>
      <c r="B286" s="4365" t="s">
        <v>2888</v>
      </c>
      <c r="C286" s="4373" t="s">
        <v>23</v>
      </c>
      <c r="D286" s="4371"/>
      <c r="E286" s="4371"/>
      <c r="F286" s="4371"/>
      <c r="G286" s="4382"/>
      <c r="H286" s="4371" t="s">
        <v>35</v>
      </c>
      <c r="I286" s="4311" t="s">
        <v>3635</v>
      </c>
    </row>
    <row r="287" spans="1:12" s="4313" customFormat="1">
      <c r="A287" s="4331">
        <v>5</v>
      </c>
      <c r="B287" s="4313" t="s">
        <v>3161</v>
      </c>
      <c r="C287" s="4331" t="s">
        <v>29</v>
      </c>
      <c r="D287" s="4381"/>
      <c r="E287" s="4387"/>
      <c r="F287" s="4331"/>
      <c r="G287" s="4374"/>
      <c r="H287" s="4371" t="s">
        <v>68</v>
      </c>
      <c r="I287" s="4311" t="s">
        <v>3635</v>
      </c>
    </row>
    <row r="288" spans="1:12" s="4313" customFormat="1">
      <c r="A288" s="4331">
        <v>6</v>
      </c>
      <c r="B288" s="4313" t="s">
        <v>3833</v>
      </c>
      <c r="C288" s="4331" t="s">
        <v>29</v>
      </c>
      <c r="D288" s="4381"/>
      <c r="E288" s="4387"/>
      <c r="F288" s="4331"/>
      <c r="G288" s="4374"/>
      <c r="H288" s="4371" t="s">
        <v>32</v>
      </c>
      <c r="I288" s="4311" t="s">
        <v>3635</v>
      </c>
    </row>
    <row r="289" spans="1:9" s="4313" customFormat="1">
      <c r="A289" s="4331">
        <v>7</v>
      </c>
      <c r="B289" s="4313" t="s">
        <v>4211</v>
      </c>
      <c r="C289" s="4331" t="s">
        <v>4288</v>
      </c>
      <c r="D289" s="4381"/>
      <c r="E289" s="4387"/>
      <c r="F289" s="4331"/>
      <c r="G289" s="4374"/>
      <c r="H289" s="4371" t="s">
        <v>40</v>
      </c>
      <c r="I289" s="4311" t="s">
        <v>3635</v>
      </c>
    </row>
    <row r="290" spans="1:9" s="4313" customFormat="1">
      <c r="A290" s="4331">
        <v>8</v>
      </c>
      <c r="B290" s="4365" t="s">
        <v>3364</v>
      </c>
      <c r="C290" s="4373" t="s">
        <v>29</v>
      </c>
      <c r="D290" s="4385"/>
      <c r="E290" s="4387"/>
      <c r="F290" s="4371"/>
      <c r="G290" s="4374"/>
      <c r="H290" s="4371" t="s">
        <v>31</v>
      </c>
      <c r="I290" s="4311" t="s">
        <v>3635</v>
      </c>
    </row>
    <row r="291" spans="1:9" s="4313" customFormat="1">
      <c r="A291" s="4331">
        <v>9</v>
      </c>
      <c r="B291" s="4372" t="s">
        <v>2464</v>
      </c>
      <c r="C291" s="4373" t="s">
        <v>29</v>
      </c>
      <c r="D291" s="4427"/>
      <c r="E291" s="4367"/>
      <c r="F291" s="4371"/>
      <c r="G291" s="4368"/>
      <c r="H291" s="4366" t="s">
        <v>40</v>
      </c>
      <c r="I291" s="4311" t="s">
        <v>3635</v>
      </c>
    </row>
    <row r="292" spans="1:9" s="4313" customFormat="1">
      <c r="A292" s="4331">
        <v>10</v>
      </c>
      <c r="B292" s="4755" t="s">
        <v>2759</v>
      </c>
      <c r="C292" s="4377" t="s">
        <v>29</v>
      </c>
      <c r="D292" s="4427"/>
      <c r="E292" s="4367"/>
      <c r="F292" s="4377"/>
      <c r="G292" s="4368"/>
      <c r="H292" s="4367" t="s">
        <v>32</v>
      </c>
      <c r="I292" s="4311" t="s">
        <v>3635</v>
      </c>
    </row>
    <row r="293" spans="1:9" s="4313" customFormat="1">
      <c r="A293" s="4331">
        <v>11</v>
      </c>
      <c r="B293" s="4365" t="s">
        <v>3868</v>
      </c>
      <c r="C293" s="4373" t="s">
        <v>29</v>
      </c>
      <c r="D293" s="4385"/>
      <c r="E293" s="4387"/>
      <c r="F293" s="4371"/>
      <c r="G293" s="4374"/>
      <c r="H293" s="4371" t="s">
        <v>42</v>
      </c>
      <c r="I293" s="4311" t="s">
        <v>3635</v>
      </c>
    </row>
    <row r="294" spans="1:9" s="4313" customFormat="1">
      <c r="A294" s="4331">
        <v>12</v>
      </c>
      <c r="B294" s="4365" t="s">
        <v>4212</v>
      </c>
      <c r="C294" s="4373" t="s">
        <v>34</v>
      </c>
      <c r="D294" s="4385"/>
      <c r="E294" s="4387"/>
      <c r="F294" s="4371"/>
      <c r="G294" s="4374"/>
      <c r="H294" s="4371" t="s">
        <v>3769</v>
      </c>
      <c r="I294" s="4311" t="s">
        <v>3635</v>
      </c>
    </row>
    <row r="295" spans="1:9" s="4313" customFormat="1">
      <c r="A295" s="4331">
        <v>13</v>
      </c>
      <c r="B295" s="4365" t="s">
        <v>4210</v>
      </c>
      <c r="C295" s="4373" t="s">
        <v>4024</v>
      </c>
      <c r="D295" s="4385"/>
      <c r="E295" s="4387"/>
      <c r="F295" s="4371"/>
      <c r="G295" s="4374"/>
      <c r="H295" s="4371" t="s">
        <v>39</v>
      </c>
      <c r="I295" s="4311" t="s">
        <v>3635</v>
      </c>
    </row>
    <row r="296" spans="1:9" s="4313" customFormat="1">
      <c r="A296" s="4331">
        <v>14</v>
      </c>
      <c r="B296" s="4376" t="s">
        <v>2467</v>
      </c>
      <c r="C296" s="4331" t="s">
        <v>34</v>
      </c>
      <c r="D296" s="4381"/>
      <c r="E296" s="4385"/>
      <c r="F296" s="4331"/>
      <c r="G296" s="4374"/>
      <c r="H296" s="4371" t="s">
        <v>70</v>
      </c>
      <c r="I296" s="4311" t="s">
        <v>3635</v>
      </c>
    </row>
    <row r="297" spans="1:9" s="4313" customFormat="1">
      <c r="A297" s="4331">
        <v>15</v>
      </c>
      <c r="B297" s="4376" t="s">
        <v>4244</v>
      </c>
      <c r="C297" s="4331" t="s">
        <v>34</v>
      </c>
      <c r="D297" s="4381"/>
      <c r="E297" s="4385"/>
      <c r="F297" s="4331"/>
      <c r="G297" s="4374"/>
      <c r="H297" s="4371" t="s">
        <v>47</v>
      </c>
      <c r="I297" s="4311" t="s">
        <v>3635</v>
      </c>
    </row>
    <row r="298" spans="1:9" s="4313" customFormat="1">
      <c r="A298" s="4331">
        <v>16</v>
      </c>
      <c r="B298" s="4313" t="s">
        <v>3370</v>
      </c>
      <c r="C298" s="4331" t="s">
        <v>3995</v>
      </c>
      <c r="D298" s="4381"/>
      <c r="E298" s="4387"/>
      <c r="F298" s="4373"/>
      <c r="G298" s="4331"/>
      <c r="H298" s="4331" t="s">
        <v>25</v>
      </c>
      <c r="I298" s="4311" t="s">
        <v>3635</v>
      </c>
    </row>
    <row r="299" spans="1:9" s="4313" customFormat="1">
      <c r="A299" s="4331">
        <v>17</v>
      </c>
      <c r="B299" s="4313" t="s">
        <v>3831</v>
      </c>
      <c r="C299" s="4331" t="s">
        <v>38</v>
      </c>
      <c r="D299" s="4455"/>
      <c r="E299" s="4331"/>
      <c r="F299" s="4331"/>
      <c r="G299" s="4331"/>
      <c r="H299" s="4331" t="s">
        <v>42</v>
      </c>
      <c r="I299" s="4311" t="s">
        <v>3635</v>
      </c>
    </row>
    <row r="300" spans="1:9" s="4313" customFormat="1">
      <c r="A300" s="4331">
        <v>18</v>
      </c>
      <c r="B300" s="4365" t="s">
        <v>2469</v>
      </c>
      <c r="C300" s="4331" t="s">
        <v>38</v>
      </c>
      <c r="D300" s="4373"/>
      <c r="E300" s="4373"/>
      <c r="F300" s="4373"/>
      <c r="G300" s="4374"/>
      <c r="H300" s="4331" t="s">
        <v>66</v>
      </c>
      <c r="I300" s="4311" t="s">
        <v>3635</v>
      </c>
    </row>
    <row r="301" spans="1:9" s="4313" customFormat="1">
      <c r="A301" s="4331">
        <v>19</v>
      </c>
      <c r="B301" s="4372" t="s">
        <v>1053</v>
      </c>
      <c r="C301" s="4331" t="s">
        <v>38</v>
      </c>
      <c r="D301" s="4373"/>
      <c r="E301" s="4373"/>
      <c r="F301" s="4371"/>
      <c r="G301" s="4374"/>
      <c r="H301" s="4373" t="s">
        <v>52</v>
      </c>
      <c r="I301" s="4311" t="s">
        <v>3635</v>
      </c>
    </row>
    <row r="302" spans="1:9" s="4313" customFormat="1">
      <c r="A302" s="4331">
        <v>20</v>
      </c>
      <c r="B302" s="4313" t="s">
        <v>3835</v>
      </c>
      <c r="C302" s="4331" t="s">
        <v>38</v>
      </c>
      <c r="D302" s="4455"/>
      <c r="E302" s="4331"/>
      <c r="F302" s="4331"/>
      <c r="G302" s="4331"/>
      <c r="H302" s="4331" t="s">
        <v>45</v>
      </c>
      <c r="I302" s="4311" t="s">
        <v>3635</v>
      </c>
    </row>
    <row r="303" spans="1:9" s="4313" customFormat="1">
      <c r="A303" s="4331">
        <v>21</v>
      </c>
      <c r="B303" s="4313" t="s">
        <v>3867</v>
      </c>
      <c r="C303" s="4331" t="s">
        <v>38</v>
      </c>
      <c r="D303" s="4455"/>
      <c r="E303" s="4331"/>
      <c r="F303" s="4331"/>
      <c r="G303" s="4331"/>
      <c r="H303" s="4331" t="s">
        <v>59</v>
      </c>
      <c r="I303" s="4311" t="s">
        <v>3635</v>
      </c>
    </row>
    <row r="304" spans="1:9" s="4313" customFormat="1">
      <c r="A304" s="4331">
        <v>22</v>
      </c>
      <c r="B304" s="4313" t="s">
        <v>3880</v>
      </c>
      <c r="C304" s="4331" t="s">
        <v>38</v>
      </c>
      <c r="D304" s="4455"/>
      <c r="E304" s="4331"/>
      <c r="F304" s="4331"/>
      <c r="G304" s="4331"/>
      <c r="H304" s="4331" t="s">
        <v>31</v>
      </c>
      <c r="I304" s="4311" t="s">
        <v>3635</v>
      </c>
    </row>
    <row r="305" spans="1:11" s="4313" customFormat="1">
      <c r="A305" s="4331">
        <v>23</v>
      </c>
      <c r="B305" s="4313" t="s">
        <v>3877</v>
      </c>
      <c r="C305" s="4331" t="s">
        <v>38</v>
      </c>
      <c r="F305" s="4331"/>
      <c r="G305" s="4331"/>
      <c r="H305" s="4331" t="s">
        <v>30</v>
      </c>
      <c r="I305" s="4311" t="s">
        <v>3635</v>
      </c>
    </row>
    <row r="306" spans="1:11" s="4313" customFormat="1">
      <c r="A306" s="4331">
        <v>24</v>
      </c>
      <c r="B306" s="4313" t="s">
        <v>3618</v>
      </c>
      <c r="C306" s="4331" t="s">
        <v>38</v>
      </c>
      <c r="D306" s="4381"/>
      <c r="E306" s="4331"/>
      <c r="F306" s="4331"/>
      <c r="G306" s="4384"/>
      <c r="H306" s="4384" t="s">
        <v>57</v>
      </c>
      <c r="I306" s="4311" t="s">
        <v>3635</v>
      </c>
    </row>
    <row r="307" spans="1:11" s="4313" customFormat="1">
      <c r="A307" s="4331">
        <v>25</v>
      </c>
      <c r="B307" s="4313" t="s">
        <v>3382</v>
      </c>
      <c r="C307" s="4331" t="s">
        <v>41</v>
      </c>
      <c r="D307" s="4381"/>
      <c r="E307" s="4331"/>
      <c r="F307" s="4331"/>
      <c r="G307" s="4384"/>
      <c r="H307" s="4384" t="s">
        <v>52</v>
      </c>
      <c r="I307" s="4311" t="s">
        <v>3635</v>
      </c>
    </row>
    <row r="308" spans="1:11" s="4313" customFormat="1">
      <c r="A308" s="4331">
        <v>26</v>
      </c>
      <c r="B308" s="4313" t="s">
        <v>1762</v>
      </c>
      <c r="C308" s="4331" t="s">
        <v>43</v>
      </c>
      <c r="D308" s="4381"/>
      <c r="E308" s="4331"/>
      <c r="F308" s="4331"/>
      <c r="G308" s="4382"/>
      <c r="H308" s="4331" t="s">
        <v>30</v>
      </c>
      <c r="I308" s="4311" t="s">
        <v>3635</v>
      </c>
    </row>
    <row r="309" spans="1:11" s="4313" customFormat="1">
      <c r="A309" s="4331">
        <v>27</v>
      </c>
      <c r="B309" s="4313" t="s">
        <v>3832</v>
      </c>
      <c r="C309" s="4331" t="s">
        <v>43</v>
      </c>
      <c r="D309" s="4385"/>
      <c r="E309" s="4331"/>
      <c r="F309" s="4331"/>
      <c r="G309" s="4331"/>
      <c r="H309" s="4331" t="s">
        <v>64</v>
      </c>
      <c r="I309" s="4311" t="s">
        <v>3635</v>
      </c>
    </row>
    <row r="310" spans="1:11" s="4313" customFormat="1">
      <c r="A310" s="4331">
        <v>28</v>
      </c>
      <c r="B310" s="4313" t="s">
        <v>3388</v>
      </c>
      <c r="C310" s="4331" t="s">
        <v>44</v>
      </c>
      <c r="D310" s="4385"/>
      <c r="E310" s="4331"/>
      <c r="F310" s="4331"/>
      <c r="G310" s="4331"/>
      <c r="H310" s="4331" t="s">
        <v>2757</v>
      </c>
      <c r="I310" s="4311" t="s">
        <v>3635</v>
      </c>
    </row>
    <row r="311" spans="1:11" s="4313" customFormat="1">
      <c r="A311" s="4331">
        <v>29</v>
      </c>
      <c r="B311" s="4365" t="s">
        <v>92</v>
      </c>
      <c r="C311" s="4373" t="s">
        <v>73</v>
      </c>
      <c r="D311" s="4385"/>
      <c r="E311" s="4373"/>
      <c r="F311" s="4371"/>
      <c r="G311" s="4382"/>
      <c r="H311" s="4371" t="s">
        <v>37</v>
      </c>
      <c r="I311" s="4311" t="s">
        <v>3635</v>
      </c>
    </row>
    <row r="312" spans="1:11" s="4313" customFormat="1">
      <c r="A312" s="4331">
        <v>30</v>
      </c>
      <c r="B312" s="4365" t="s">
        <v>4209</v>
      </c>
      <c r="C312" s="4373" t="s">
        <v>46</v>
      </c>
      <c r="D312" s="4385"/>
      <c r="E312" s="4373"/>
      <c r="F312" s="4371"/>
      <c r="G312" s="4382"/>
      <c r="H312" s="4371" t="s">
        <v>30</v>
      </c>
      <c r="I312" s="4311" t="s">
        <v>3635</v>
      </c>
    </row>
    <row r="313" spans="1:11" s="4313" customFormat="1">
      <c r="A313" s="4331">
        <v>31</v>
      </c>
      <c r="B313" s="4313" t="s">
        <v>2474</v>
      </c>
      <c r="C313" s="4331" t="s">
        <v>46</v>
      </c>
      <c r="D313" s="4331"/>
      <c r="E313" s="4331"/>
      <c r="F313" s="4331"/>
      <c r="G313" s="4382"/>
      <c r="H313" s="4331" t="s">
        <v>68</v>
      </c>
      <c r="I313" s="4311" t="s">
        <v>3635</v>
      </c>
    </row>
    <row r="314" spans="1:11" s="4388" customFormat="1">
      <c r="A314" s="4331">
        <v>32</v>
      </c>
      <c r="B314" s="4372" t="s">
        <v>4284</v>
      </c>
      <c r="C314" s="4373" t="s">
        <v>48</v>
      </c>
      <c r="D314" s="4385"/>
      <c r="E314" s="4373"/>
      <c r="F314" s="4371"/>
      <c r="G314" s="4382"/>
      <c r="H314" s="4371" t="s">
        <v>71</v>
      </c>
      <c r="I314" s="4311" t="s">
        <v>3635</v>
      </c>
      <c r="J314" s="4313"/>
      <c r="K314" s="4313"/>
    </row>
    <row r="315" spans="1:11" s="4313" customFormat="1">
      <c r="A315" s="4331">
        <v>33</v>
      </c>
      <c r="B315" s="4313" t="s">
        <v>3625</v>
      </c>
      <c r="C315" s="4331" t="s">
        <v>3624</v>
      </c>
      <c r="F315" s="4331"/>
      <c r="G315" s="4384"/>
      <c r="H315" s="4384" t="s">
        <v>47</v>
      </c>
      <c r="I315" s="4311" t="s">
        <v>3635</v>
      </c>
    </row>
    <row r="316" spans="1:11" s="4313" customFormat="1">
      <c r="A316" s="4331">
        <v>34</v>
      </c>
      <c r="B316" s="4376" t="s">
        <v>3834</v>
      </c>
      <c r="C316" s="4331" t="s">
        <v>3770</v>
      </c>
      <c r="D316" s="4331"/>
      <c r="E316" s="4331"/>
      <c r="F316" s="4331"/>
      <c r="G316" s="4382"/>
      <c r="H316" s="4387" t="s">
        <v>68</v>
      </c>
      <c r="I316" s="4311" t="s">
        <v>3635</v>
      </c>
    </row>
    <row r="317" spans="1:11" s="4313" customFormat="1">
      <c r="A317" s="4331">
        <v>35</v>
      </c>
      <c r="B317" s="4365" t="s">
        <v>1077</v>
      </c>
      <c r="C317" s="4373" t="s">
        <v>53</v>
      </c>
      <c r="D317" s="4371"/>
      <c r="E317" s="4331"/>
      <c r="F317" s="4331"/>
      <c r="G317" s="4331"/>
      <c r="H317" s="4331" t="s">
        <v>52</v>
      </c>
      <c r="I317" s="4311" t="s">
        <v>3635</v>
      </c>
    </row>
    <row r="318" spans="1:11" s="4313" customFormat="1">
      <c r="A318" s="4331">
        <v>36</v>
      </c>
      <c r="B318" s="4365" t="s">
        <v>78</v>
      </c>
      <c r="C318" s="4373" t="s">
        <v>3992</v>
      </c>
      <c r="D318" s="4371"/>
      <c r="E318" s="4373"/>
      <c r="F318" s="4371"/>
      <c r="G318" s="4374"/>
      <c r="H318" s="4371" t="s">
        <v>32</v>
      </c>
      <c r="I318" s="4311" t="s">
        <v>3635</v>
      </c>
    </row>
    <row r="319" spans="1:11" s="4313" customFormat="1">
      <c r="A319" s="4331">
        <v>37</v>
      </c>
      <c r="B319" s="4372" t="s">
        <v>2476</v>
      </c>
      <c r="C319" s="4373" t="s">
        <v>3993</v>
      </c>
      <c r="D319" s="4371"/>
      <c r="E319" s="4371"/>
      <c r="F319" s="4371"/>
      <c r="G319" s="4374"/>
      <c r="H319" s="4371" t="s">
        <v>71</v>
      </c>
      <c r="I319" s="4311" t="s">
        <v>3635</v>
      </c>
    </row>
    <row r="320" spans="1:11" s="4313" customFormat="1">
      <c r="A320" s="4331">
        <v>38</v>
      </c>
      <c r="B320" s="4365" t="s">
        <v>4206</v>
      </c>
      <c r="C320" s="4373" t="s">
        <v>54</v>
      </c>
      <c r="D320" s="4371"/>
      <c r="E320" s="4331"/>
      <c r="F320" s="4331"/>
      <c r="G320" s="4331"/>
      <c r="H320" s="4331" t="s">
        <v>68</v>
      </c>
      <c r="I320" s="4311" t="s">
        <v>3635</v>
      </c>
    </row>
    <row r="321" spans="1:9" s="4313" customFormat="1">
      <c r="A321" s="4331">
        <v>39</v>
      </c>
      <c r="B321" s="4372" t="s">
        <v>1076</v>
      </c>
      <c r="C321" s="4373" t="s">
        <v>3994</v>
      </c>
      <c r="D321" s="4373"/>
      <c r="E321" s="4373"/>
      <c r="F321" s="4373"/>
      <c r="G321" s="4373"/>
      <c r="H321" s="4373" t="s">
        <v>47</v>
      </c>
      <c r="I321" s="4311" t="s">
        <v>3635</v>
      </c>
    </row>
    <row r="322" spans="1:9" s="4313" customFormat="1">
      <c r="A322" s="4331">
        <v>40</v>
      </c>
      <c r="B322" s="4313" t="s">
        <v>3836</v>
      </c>
      <c r="C322" s="4377" t="s">
        <v>56</v>
      </c>
      <c r="D322" s="4377"/>
      <c r="E322" s="4331"/>
      <c r="F322" s="4331"/>
      <c r="G322" s="4331"/>
      <c r="H322" s="4331" t="s">
        <v>45</v>
      </c>
      <c r="I322" s="4311" t="s">
        <v>3635</v>
      </c>
    </row>
    <row r="323" spans="1:9" s="4313" customFormat="1">
      <c r="A323" s="4331">
        <v>41</v>
      </c>
      <c r="B323" s="4313" t="s">
        <v>4207</v>
      </c>
      <c r="C323" s="4377" t="s">
        <v>3979</v>
      </c>
      <c r="D323" s="4377"/>
      <c r="E323" s="4331"/>
      <c r="F323" s="4331"/>
      <c r="G323" s="4331"/>
      <c r="H323" s="4331" t="s">
        <v>1752</v>
      </c>
      <c r="I323" s="4311" t="s">
        <v>3635</v>
      </c>
    </row>
    <row r="324" spans="1:9" s="4313" customFormat="1">
      <c r="A324" s="4331">
        <v>42</v>
      </c>
      <c r="B324" s="4313" t="s">
        <v>3408</v>
      </c>
      <c r="C324" s="4366" t="s">
        <v>58</v>
      </c>
      <c r="D324" s="4331"/>
      <c r="E324" s="4373"/>
      <c r="F324" s="4371"/>
      <c r="G324" s="4382"/>
      <c r="H324" s="4367" t="s">
        <v>32</v>
      </c>
      <c r="I324" s="4311" t="s">
        <v>3635</v>
      </c>
    </row>
    <row r="325" spans="1:9" s="4313" customFormat="1">
      <c r="A325" s="4331">
        <v>43</v>
      </c>
      <c r="B325" s="4376" t="s">
        <v>1601</v>
      </c>
      <c r="C325" s="4377" t="s">
        <v>3631</v>
      </c>
      <c r="D325" s="4455"/>
      <c r="E325" s="4366"/>
      <c r="F325" s="4377"/>
      <c r="G325" s="4378"/>
      <c r="H325" s="4366" t="s">
        <v>66</v>
      </c>
      <c r="I325" s="4311" t="s">
        <v>3635</v>
      </c>
    </row>
    <row r="326" spans="1:9" s="4313" customFormat="1">
      <c r="A326" s="4331">
        <v>44</v>
      </c>
      <c r="B326" s="4313" t="s">
        <v>3407</v>
      </c>
      <c r="C326" s="4331" t="s">
        <v>3956</v>
      </c>
      <c r="D326" s="4311"/>
      <c r="E326" s="4331"/>
      <c r="F326" s="4331"/>
      <c r="G326" s="4331"/>
      <c r="H326" s="4331" t="s">
        <v>33</v>
      </c>
      <c r="I326" s="4311" t="s">
        <v>3635</v>
      </c>
    </row>
    <row r="327" spans="1:9" s="4313" customFormat="1">
      <c r="A327" s="4331">
        <v>45</v>
      </c>
      <c r="B327" s="4313" t="s">
        <v>3417</v>
      </c>
      <c r="C327" s="4331" t="s">
        <v>61</v>
      </c>
      <c r="D327" s="4331"/>
      <c r="E327" s="4331"/>
      <c r="F327" s="4331"/>
      <c r="G327" s="4331"/>
      <c r="H327" s="4331" t="s">
        <v>24</v>
      </c>
      <c r="I327" s="4311" t="s">
        <v>3635</v>
      </c>
    </row>
    <row r="328" spans="1:9" s="4313" customFormat="1">
      <c r="A328" s="4331">
        <v>46</v>
      </c>
      <c r="B328" s="4313" t="s">
        <v>4208</v>
      </c>
      <c r="C328" s="4331" t="s">
        <v>61</v>
      </c>
      <c r="D328" s="4331"/>
      <c r="E328" s="4331"/>
      <c r="F328" s="4331"/>
      <c r="G328" s="4331"/>
      <c r="H328" s="4331" t="s">
        <v>47</v>
      </c>
      <c r="I328" s="4311" t="s">
        <v>3635</v>
      </c>
    </row>
    <row r="329" spans="1:9" s="4313" customFormat="1">
      <c r="A329" s="4331">
        <v>47</v>
      </c>
      <c r="B329" s="4313" t="s">
        <v>3632</v>
      </c>
      <c r="C329" s="4331" t="s">
        <v>61</v>
      </c>
      <c r="D329" s="4331"/>
      <c r="E329" s="4387"/>
      <c r="F329" s="4387"/>
      <c r="G329" s="4384"/>
      <c r="H329" s="4384" t="s">
        <v>69</v>
      </c>
      <c r="I329" s="4311" t="s">
        <v>3635</v>
      </c>
    </row>
    <row r="330" spans="1:9" s="4313" customFormat="1">
      <c r="A330" s="4331">
        <v>48</v>
      </c>
      <c r="B330" s="4313" t="s">
        <v>3837</v>
      </c>
      <c r="C330" s="4331" t="s">
        <v>61</v>
      </c>
      <c r="D330" s="4331"/>
      <c r="E330" s="4387"/>
      <c r="F330" s="4387"/>
      <c r="G330" s="4384"/>
      <c r="H330" s="4384" t="s">
        <v>71</v>
      </c>
      <c r="I330" s="4311" t="s">
        <v>3635</v>
      </c>
    </row>
    <row r="331" spans="1:9" s="4313" customFormat="1">
      <c r="A331" s="4331">
        <v>49</v>
      </c>
      <c r="B331" s="4313" t="s">
        <v>3423</v>
      </c>
      <c r="C331" s="4331" t="s">
        <v>61</v>
      </c>
      <c r="D331" s="4331"/>
      <c r="E331" s="4387"/>
      <c r="F331" s="4387"/>
      <c r="G331" s="4384"/>
      <c r="H331" s="4384" t="s">
        <v>71</v>
      </c>
      <c r="I331" s="4311" t="s">
        <v>3635</v>
      </c>
    </row>
    <row r="332" spans="1:9" s="4313" customFormat="1">
      <c r="A332" s="4331">
        <v>50</v>
      </c>
      <c r="B332" s="4313" t="s">
        <v>1771</v>
      </c>
      <c r="C332" s="4386" t="s">
        <v>3782</v>
      </c>
      <c r="D332" s="4331"/>
      <c r="E332" s="4331"/>
      <c r="F332" s="4331"/>
      <c r="G332" s="4382"/>
      <c r="H332" s="4331" t="s">
        <v>37</v>
      </c>
      <c r="I332" s="4311" t="s">
        <v>3635</v>
      </c>
    </row>
    <row r="333" spans="1:9" s="4313" customFormat="1">
      <c r="A333" s="4331">
        <v>51</v>
      </c>
      <c r="B333" s="4313" t="s">
        <v>4243</v>
      </c>
      <c r="C333" s="4331" t="s">
        <v>62</v>
      </c>
      <c r="D333" s="4331"/>
      <c r="E333" s="4387"/>
      <c r="F333" s="4387"/>
      <c r="G333" s="4384"/>
      <c r="H333" s="4384" t="s">
        <v>27</v>
      </c>
      <c r="I333" s="4311" t="s">
        <v>3635</v>
      </c>
    </row>
    <row r="334" spans="1:9" s="4313" customFormat="1">
      <c r="A334" s="4331">
        <v>52</v>
      </c>
      <c r="B334" s="4372" t="s">
        <v>1462</v>
      </c>
      <c r="C334" s="4373" t="s">
        <v>63</v>
      </c>
      <c r="D334" s="4371"/>
      <c r="E334" s="4373"/>
      <c r="F334" s="4371"/>
      <c r="G334" s="4382"/>
      <c r="H334" s="4371" t="s">
        <v>24</v>
      </c>
      <c r="I334" s="4311" t="s">
        <v>3635</v>
      </c>
    </row>
    <row r="335" spans="1:9" s="4313" customFormat="1">
      <c r="A335" s="4331">
        <v>53</v>
      </c>
      <c r="B335" s="4313" t="s">
        <v>3427</v>
      </c>
      <c r="C335" s="4331" t="s">
        <v>63</v>
      </c>
      <c r="D335" s="4387"/>
      <c r="E335" s="4387"/>
      <c r="F335" s="4387"/>
      <c r="G335" s="4384"/>
      <c r="H335" s="4384" t="s">
        <v>1443</v>
      </c>
      <c r="I335" s="4311" t="s">
        <v>3635</v>
      </c>
    </row>
    <row r="336" spans="1:9" s="4313" customFormat="1">
      <c r="A336" s="4331">
        <v>54</v>
      </c>
      <c r="B336" s="4372" t="s">
        <v>1759</v>
      </c>
      <c r="C336" s="4331" t="s">
        <v>3707</v>
      </c>
      <c r="D336" s="4455"/>
      <c r="E336" s="4385"/>
      <c r="F336" s="4371"/>
      <c r="G336" s="4374"/>
      <c r="H336" s="4371" t="s">
        <v>69</v>
      </c>
      <c r="I336" s="4311" t="s">
        <v>3635</v>
      </c>
    </row>
    <row r="337" spans="1:12" s="4313" customFormat="1" ht="21" customHeight="1">
      <c r="A337" s="4331">
        <v>55</v>
      </c>
      <c r="B337" s="4313" t="s">
        <v>3162</v>
      </c>
      <c r="C337" s="4331" t="s">
        <v>3707</v>
      </c>
      <c r="D337" s="4455"/>
      <c r="E337" s="4385"/>
      <c r="F337" s="4331"/>
      <c r="G337" s="4382"/>
      <c r="H337" s="4331" t="s">
        <v>72</v>
      </c>
      <c r="I337" s="4311" t="s">
        <v>3635</v>
      </c>
    </row>
    <row r="338" spans="1:12" s="4313" customFormat="1">
      <c r="A338" s="4331">
        <v>56</v>
      </c>
      <c r="B338" s="4372" t="s">
        <v>2762</v>
      </c>
      <c r="C338" s="4373" t="s">
        <v>3707</v>
      </c>
      <c r="D338" s="4374" t="s">
        <v>978</v>
      </c>
      <c r="E338" s="4372"/>
      <c r="F338" s="4374"/>
      <c r="H338" s="4371" t="s">
        <v>50</v>
      </c>
      <c r="I338" s="4311" t="s">
        <v>3635</v>
      </c>
    </row>
    <row r="339" spans="1:12" ht="24" thickBot="1"/>
    <row r="340" spans="1:12" s="4313" customFormat="1" ht="24" thickBot="1">
      <c r="A340" s="4331"/>
      <c r="B340" s="4433" t="s">
        <v>2416</v>
      </c>
      <c r="C340" s="4315"/>
      <c r="D340" s="4315"/>
      <c r="E340" s="4312"/>
      <c r="G340" s="4312"/>
      <c r="I340" s="4314"/>
      <c r="J340" s="4375"/>
      <c r="K340" s="4312"/>
      <c r="L340" s="4315"/>
    </row>
    <row r="341" spans="1:12" s="4313" customFormat="1" ht="24" thickBot="1">
      <c r="A341" s="4331"/>
      <c r="B341" s="4434"/>
      <c r="C341" s="4315"/>
      <c r="D341" s="4315"/>
      <c r="E341" s="4312"/>
      <c r="G341" s="4312"/>
      <c r="I341" s="4369"/>
      <c r="J341" s="4375"/>
      <c r="K341" s="4371"/>
      <c r="L341" s="4315"/>
    </row>
    <row r="342" spans="1:12" ht="24" thickBot="1">
      <c r="B342" s="4394" t="s">
        <v>2274</v>
      </c>
      <c r="C342" s="4395"/>
      <c r="D342" s="4396"/>
      <c r="E342" s="4397"/>
      <c r="F342" s="4398"/>
      <c r="G342" s="4331"/>
      <c r="H342" s="4311"/>
      <c r="J342" s="4311"/>
      <c r="K342" s="4371"/>
      <c r="L342" s="4331"/>
    </row>
    <row r="343" spans="1:12" s="4388" customFormat="1" ht="24" thickBot="1">
      <c r="A343" s="4393"/>
      <c r="B343" s="4456"/>
      <c r="C343" s="4457"/>
      <c r="D343" s="4399"/>
      <c r="E343" s="4456"/>
      <c r="F343" s="4399"/>
      <c r="H343" s="4432"/>
      <c r="I343" s="4604"/>
    </row>
    <row r="344" spans="1:12" ht="24" thickBot="1">
      <c r="B344" s="4458" t="s">
        <v>3277</v>
      </c>
      <c r="E344" s="4314"/>
      <c r="G344" s="4315"/>
      <c r="H344" s="4311"/>
      <c r="J344" s="4311"/>
      <c r="L344" s="4315"/>
    </row>
    <row r="345" spans="1:12" ht="24" thickBot="1">
      <c r="B345" s="4459" t="s">
        <v>326</v>
      </c>
      <c r="C345" s="4316" t="s">
        <v>1563</v>
      </c>
      <c r="D345" s="4316" t="s">
        <v>978</v>
      </c>
      <c r="E345" s="4317" t="s">
        <v>978</v>
      </c>
      <c r="F345" s="4460"/>
      <c r="G345" s="4461"/>
      <c r="H345" s="4320"/>
      <c r="I345" s="4462" t="s">
        <v>3913</v>
      </c>
      <c r="J345" s="4463"/>
      <c r="K345" s="4464"/>
      <c r="L345" s="4465"/>
    </row>
    <row r="346" spans="1:12" ht="24" thickBot="1">
      <c r="B346" s="4466" t="s">
        <v>327</v>
      </c>
      <c r="C346" s="4324">
        <v>56</v>
      </c>
      <c r="D346" s="4467">
        <v>3</v>
      </c>
      <c r="E346" s="4326" t="s">
        <v>3976</v>
      </c>
      <c r="F346" s="4327"/>
      <c r="G346" s="4328"/>
      <c r="H346" s="4329"/>
      <c r="I346" s="4468" t="s">
        <v>2675</v>
      </c>
      <c r="J346" s="4469"/>
      <c r="K346" s="4470"/>
      <c r="L346" s="4471"/>
    </row>
    <row r="347" spans="1:12" s="4313" customFormat="1" ht="24" thickBot="1">
      <c r="A347" s="4331"/>
      <c r="B347" s="4472" t="s">
        <v>328</v>
      </c>
      <c r="C347" s="4406" t="s">
        <v>1684</v>
      </c>
      <c r="D347" s="4332">
        <v>53</v>
      </c>
      <c r="E347" s="4333" t="s">
        <v>3235</v>
      </c>
      <c r="F347" s="4334"/>
      <c r="G347" s="4335"/>
      <c r="H347" s="4336"/>
      <c r="I347" s="4468" t="s">
        <v>2676</v>
      </c>
      <c r="J347" s="4469"/>
      <c r="K347" s="4470"/>
      <c r="L347" s="4473"/>
    </row>
    <row r="348" spans="1:12" s="4313" customFormat="1" ht="24" thickBot="1">
      <c r="A348" s="4331"/>
      <c r="B348" s="4466" t="s">
        <v>329</v>
      </c>
      <c r="C348" s="4408" t="s">
        <v>2417</v>
      </c>
      <c r="D348" s="4474" t="s">
        <v>978</v>
      </c>
      <c r="E348" s="4340" t="s">
        <v>978</v>
      </c>
      <c r="F348" s="4341"/>
      <c r="G348" s="4342"/>
      <c r="H348" s="4343"/>
      <c r="I348" s="4468" t="s">
        <v>2677</v>
      </c>
      <c r="J348" s="4469"/>
      <c r="K348" s="4470"/>
      <c r="L348" s="4473"/>
    </row>
    <row r="349" spans="1:12" ht="24" thickBot="1">
      <c r="B349" s="4466" t="s">
        <v>1689</v>
      </c>
      <c r="C349" s="4411">
        <v>6</v>
      </c>
      <c r="D349" s="4345">
        <v>58</v>
      </c>
      <c r="E349" s="4346" t="s">
        <v>3236</v>
      </c>
      <c r="F349" s="4347"/>
      <c r="G349" s="4348"/>
      <c r="H349" s="4349"/>
      <c r="I349" s="4475"/>
      <c r="J349" s="4476"/>
      <c r="K349" s="4476"/>
      <c r="L349" s="4477"/>
    </row>
    <row r="350" spans="1:12" ht="24" thickBot="1">
      <c r="B350" s="4466" t="s">
        <v>1103</v>
      </c>
      <c r="C350" s="4767">
        <v>3</v>
      </c>
      <c r="D350" s="4351" t="s">
        <v>978</v>
      </c>
      <c r="E350" s="4352" t="s">
        <v>2416</v>
      </c>
      <c r="F350" s="4353"/>
      <c r="G350" s="4354"/>
      <c r="H350" s="4355"/>
      <c r="I350" s="4478"/>
      <c r="J350" s="4479"/>
      <c r="K350" s="4480"/>
      <c r="L350" s="4481"/>
    </row>
    <row r="351" spans="1:12" ht="24" thickBot="1">
      <c r="B351" s="4482"/>
      <c r="C351" s="4652">
        <v>9</v>
      </c>
      <c r="D351" s="4483"/>
      <c r="E351" s="4484"/>
      <c r="F351" s="4341"/>
      <c r="G351" s="4483"/>
      <c r="H351" s="4343"/>
      <c r="I351" s="4485"/>
      <c r="J351" s="4421"/>
      <c r="K351" s="4449"/>
      <c r="L351" s="4350"/>
    </row>
    <row r="352" spans="1:12" s="4424" customFormat="1">
      <c r="A352" s="4331"/>
      <c r="B352" s="4676" t="s">
        <v>4046</v>
      </c>
      <c r="C352" s="4386"/>
      <c r="D352" s="5108" t="s">
        <v>3763</v>
      </c>
      <c r="E352" s="5108" t="s">
        <v>3764</v>
      </c>
      <c r="F352" s="5109" t="s">
        <v>3765</v>
      </c>
      <c r="G352" s="4361"/>
      <c r="H352" s="4331"/>
      <c r="J352" s="4386"/>
      <c r="K352" s="4386"/>
      <c r="L352" s="4364"/>
    </row>
    <row r="353" spans="1:9" s="4313" customFormat="1">
      <c r="A353" s="4331">
        <v>1</v>
      </c>
      <c r="B353" s="4365" t="s">
        <v>354</v>
      </c>
      <c r="C353" s="4373" t="s">
        <v>23</v>
      </c>
      <c r="D353" s="4371"/>
      <c r="E353" s="4367"/>
      <c r="F353" s="4371"/>
      <c r="G353" s="4382"/>
      <c r="H353" s="4371" t="s">
        <v>59</v>
      </c>
      <c r="I353" s="4311" t="s">
        <v>82</v>
      </c>
    </row>
    <row r="354" spans="1:9" s="4313" customFormat="1">
      <c r="A354" s="4331">
        <v>2</v>
      </c>
      <c r="B354" s="4313" t="s">
        <v>3175</v>
      </c>
      <c r="C354" s="4331" t="s">
        <v>23</v>
      </c>
      <c r="D354" s="4331"/>
      <c r="E354" s="4367"/>
      <c r="F354" s="4371"/>
      <c r="G354" s="4382"/>
      <c r="H354" s="4377" t="s">
        <v>45</v>
      </c>
      <c r="I354" s="4311" t="s">
        <v>82</v>
      </c>
    </row>
    <row r="355" spans="1:9" s="4313" customFormat="1">
      <c r="A355" s="4331">
        <v>3</v>
      </c>
      <c r="B355" s="4313" t="s">
        <v>4247</v>
      </c>
      <c r="C355" s="4331" t="s">
        <v>23</v>
      </c>
      <c r="D355" s="4331"/>
      <c r="E355" s="4367"/>
      <c r="F355" s="4371"/>
      <c r="G355" s="4382"/>
      <c r="H355" s="4377" t="s">
        <v>66</v>
      </c>
      <c r="I355" s="4311" t="s">
        <v>82</v>
      </c>
    </row>
    <row r="356" spans="1:9" s="4313" customFormat="1">
      <c r="A356" s="4331">
        <v>4</v>
      </c>
      <c r="B356" s="4372" t="s">
        <v>2463</v>
      </c>
      <c r="C356" s="4366" t="s">
        <v>29</v>
      </c>
      <c r="D356" s="5105"/>
      <c r="E356" s="4381"/>
      <c r="F356" s="4366"/>
      <c r="G356" s="4368"/>
      <c r="H356" s="4366" t="s">
        <v>50</v>
      </c>
      <c r="I356" s="4311" t="s">
        <v>82</v>
      </c>
    </row>
    <row r="357" spans="1:9" s="4313" customFormat="1">
      <c r="A357" s="4331">
        <v>5</v>
      </c>
      <c r="B357" s="4313" t="s">
        <v>3838</v>
      </c>
      <c r="C357" s="4331" t="s">
        <v>29</v>
      </c>
      <c r="D357" s="4381"/>
      <c r="E357" s="4385"/>
      <c r="F357" s="4331"/>
      <c r="G357" s="4331"/>
      <c r="H357" s="4331" t="s">
        <v>36</v>
      </c>
      <c r="I357" s="4311" t="s">
        <v>82</v>
      </c>
    </row>
    <row r="358" spans="1:9" s="4313" customFormat="1">
      <c r="A358" s="4331">
        <v>6</v>
      </c>
      <c r="B358" s="4376" t="s">
        <v>3159</v>
      </c>
      <c r="C358" s="4331" t="s">
        <v>29</v>
      </c>
      <c r="D358" s="4381"/>
      <c r="E358" s="4331"/>
      <c r="F358" s="4371"/>
      <c r="G358" s="4766"/>
      <c r="H358" s="4379" t="s">
        <v>1752</v>
      </c>
      <c r="I358" s="4311" t="s">
        <v>82</v>
      </c>
    </row>
    <row r="359" spans="1:9" s="4313" customFormat="1">
      <c r="A359" s="4331">
        <v>7</v>
      </c>
      <c r="B359" s="4313" t="s">
        <v>3615</v>
      </c>
      <c r="C359" s="4331" t="s">
        <v>29</v>
      </c>
      <c r="D359" s="4381"/>
      <c r="E359" s="4371"/>
      <c r="F359" s="4331"/>
      <c r="G359" s="4384"/>
      <c r="H359" s="4384" t="s">
        <v>69</v>
      </c>
      <c r="I359" s="4311" t="s">
        <v>82</v>
      </c>
    </row>
    <row r="360" spans="1:9" s="4313" customFormat="1">
      <c r="A360" s="4331">
        <v>8</v>
      </c>
      <c r="B360" s="4313" t="s">
        <v>1758</v>
      </c>
      <c r="C360" s="4331" t="s">
        <v>34</v>
      </c>
      <c r="D360" s="4373"/>
      <c r="E360" s="4373"/>
      <c r="F360" s="4387"/>
      <c r="G360" s="4382"/>
      <c r="H360" s="4371" t="s">
        <v>25</v>
      </c>
      <c r="I360" s="4311" t="s">
        <v>82</v>
      </c>
    </row>
    <row r="361" spans="1:9" s="4313" customFormat="1">
      <c r="A361" s="4331">
        <v>9</v>
      </c>
      <c r="B361" s="4313" t="s">
        <v>3374</v>
      </c>
      <c r="C361" s="4331" t="s">
        <v>3985</v>
      </c>
      <c r="D361" s="4331"/>
      <c r="E361" s="4373"/>
      <c r="F361" s="4331"/>
      <c r="G361" s="4331"/>
      <c r="H361" s="4331" t="s">
        <v>2757</v>
      </c>
      <c r="I361" s="4311" t="s">
        <v>82</v>
      </c>
    </row>
    <row r="362" spans="1:9" s="4313" customFormat="1">
      <c r="A362" s="4331">
        <v>10</v>
      </c>
      <c r="B362" s="4313" t="s">
        <v>4217</v>
      </c>
      <c r="C362" s="4331" t="s">
        <v>4218</v>
      </c>
      <c r="D362" s="4331"/>
      <c r="E362" s="4373"/>
      <c r="F362" s="4331"/>
      <c r="G362" s="4331"/>
      <c r="H362" s="4331" t="s">
        <v>32</v>
      </c>
      <c r="I362" s="4311" t="s">
        <v>82</v>
      </c>
    </row>
    <row r="363" spans="1:9" s="4313" customFormat="1">
      <c r="A363" s="4331">
        <v>11</v>
      </c>
      <c r="B363" s="4313" t="s">
        <v>3840</v>
      </c>
      <c r="C363" s="4331" t="s">
        <v>34</v>
      </c>
      <c r="D363" s="4331"/>
      <c r="E363" s="4373"/>
      <c r="F363" s="4331"/>
      <c r="G363" s="4331"/>
      <c r="H363" s="4331" t="s">
        <v>33</v>
      </c>
      <c r="I363" s="4311" t="s">
        <v>82</v>
      </c>
    </row>
    <row r="364" spans="1:9" s="4313" customFormat="1">
      <c r="A364" s="4331">
        <v>12</v>
      </c>
      <c r="B364" s="4313" t="s">
        <v>1757</v>
      </c>
      <c r="C364" s="4331" t="s">
        <v>34</v>
      </c>
      <c r="D364" s="4331"/>
      <c r="E364" s="4373"/>
      <c r="F364" s="4387"/>
      <c r="G364" s="4382"/>
      <c r="H364" s="4371" t="s">
        <v>71</v>
      </c>
      <c r="I364" s="4311" t="s">
        <v>82</v>
      </c>
    </row>
    <row r="365" spans="1:9" s="4313" customFormat="1">
      <c r="A365" s="4331">
        <v>13</v>
      </c>
      <c r="B365" s="4313" t="s">
        <v>4297</v>
      </c>
      <c r="C365" s="4331" t="s">
        <v>4298</v>
      </c>
      <c r="H365" s="4331" t="s">
        <v>68</v>
      </c>
      <c r="I365" s="4311" t="s">
        <v>82</v>
      </c>
    </row>
    <row r="366" spans="1:9" s="4313" customFormat="1">
      <c r="A366" s="4331">
        <v>14</v>
      </c>
      <c r="B366" s="4313" t="s">
        <v>4259</v>
      </c>
      <c r="C366" s="4331" t="s">
        <v>38</v>
      </c>
      <c r="D366" s="4331"/>
      <c r="E366" s="4331"/>
      <c r="F366" s="4331"/>
      <c r="G366" s="4384"/>
      <c r="H366" s="4384" t="s">
        <v>3769</v>
      </c>
      <c r="I366" s="4311" t="s">
        <v>82</v>
      </c>
    </row>
    <row r="367" spans="1:9" s="4313" customFormat="1">
      <c r="A367" s="4331">
        <v>15</v>
      </c>
      <c r="B367" s="4313" t="s">
        <v>2763</v>
      </c>
      <c r="C367" s="4331" t="s">
        <v>38</v>
      </c>
      <c r="D367" s="4331"/>
      <c r="E367" s="4373"/>
      <c r="F367" s="4331"/>
      <c r="G367" s="4382"/>
      <c r="H367" s="4331" t="s">
        <v>70</v>
      </c>
      <c r="I367" s="4311" t="s">
        <v>82</v>
      </c>
    </row>
    <row r="368" spans="1:9" s="4313" customFormat="1">
      <c r="A368" s="4331">
        <v>16</v>
      </c>
      <c r="B368" s="4365" t="s">
        <v>3164</v>
      </c>
      <c r="C368" s="4331" t="s">
        <v>38</v>
      </c>
      <c r="D368" s="4373"/>
      <c r="E368" s="4331"/>
      <c r="F368" s="4371"/>
      <c r="G368" s="4373"/>
      <c r="H368" s="4331" t="s">
        <v>33</v>
      </c>
      <c r="I368" s="4311" t="s">
        <v>82</v>
      </c>
    </row>
    <row r="369" spans="1:9" s="4313" customFormat="1">
      <c r="A369" s="4331">
        <v>17</v>
      </c>
      <c r="B369" s="4313" t="s">
        <v>2765</v>
      </c>
      <c r="C369" s="4331" t="s">
        <v>38</v>
      </c>
      <c r="D369" s="4331"/>
      <c r="E369" s="4373"/>
      <c r="F369" s="4331"/>
      <c r="G369" s="4382"/>
      <c r="H369" s="4331" t="s">
        <v>57</v>
      </c>
      <c r="I369" s="4311" t="s">
        <v>82</v>
      </c>
    </row>
    <row r="370" spans="1:9" s="4313" customFormat="1">
      <c r="A370" s="4331">
        <v>18</v>
      </c>
      <c r="B370" s="4313" t="s">
        <v>4277</v>
      </c>
      <c r="C370" s="4313" t="s">
        <v>4285</v>
      </c>
      <c r="E370" s="4373"/>
      <c r="H370" s="4331" t="s">
        <v>24</v>
      </c>
      <c r="I370" s="4311" t="s">
        <v>82</v>
      </c>
    </row>
    <row r="371" spans="1:9" s="4313" customFormat="1">
      <c r="A371" s="4331">
        <v>19</v>
      </c>
      <c r="B371" s="4313" t="s">
        <v>4286</v>
      </c>
      <c r="C371" s="4331" t="s">
        <v>4269</v>
      </c>
      <c r="D371" s="4331"/>
      <c r="E371" s="4373"/>
      <c r="F371" s="4331"/>
      <c r="G371" s="4331"/>
      <c r="H371" s="4331" t="s">
        <v>24</v>
      </c>
      <c r="I371" s="4311" t="s">
        <v>82</v>
      </c>
    </row>
    <row r="372" spans="1:9" s="4313" customFormat="1">
      <c r="A372" s="4331">
        <v>20</v>
      </c>
      <c r="B372" s="4313" t="s">
        <v>4245</v>
      </c>
      <c r="C372" s="4331" t="s">
        <v>41</v>
      </c>
      <c r="D372" s="4331"/>
      <c r="E372" s="4386"/>
      <c r="F372" s="4386"/>
      <c r="G372" s="4363" t="s">
        <v>978</v>
      </c>
      <c r="H372" s="4331" t="s">
        <v>66</v>
      </c>
      <c r="I372" s="4311" t="s">
        <v>82</v>
      </c>
    </row>
    <row r="373" spans="1:9" s="4313" customFormat="1">
      <c r="A373" s="4331">
        <v>21</v>
      </c>
      <c r="B373" s="4313" t="s">
        <v>3841</v>
      </c>
      <c r="C373" s="4331" t="s">
        <v>3984</v>
      </c>
      <c r="D373" s="4381"/>
      <c r="E373" s="4331"/>
      <c r="F373" s="4331"/>
      <c r="G373" s="4384"/>
      <c r="H373" s="4384" t="s">
        <v>40</v>
      </c>
      <c r="I373" s="4311" t="s">
        <v>82</v>
      </c>
    </row>
    <row r="374" spans="1:9" s="4313" customFormat="1">
      <c r="A374" s="4331">
        <v>22</v>
      </c>
      <c r="B374" s="4313" t="s">
        <v>4219</v>
      </c>
      <c r="C374" s="4331" t="s">
        <v>43</v>
      </c>
      <c r="D374" s="4381"/>
      <c r="E374" s="4331"/>
      <c r="F374" s="4331"/>
      <c r="G374" s="4384"/>
      <c r="H374" s="4384" t="s">
        <v>69</v>
      </c>
      <c r="I374" s="4311" t="s">
        <v>82</v>
      </c>
    </row>
    <row r="375" spans="1:9" s="4313" customFormat="1">
      <c r="A375" s="4331">
        <v>23</v>
      </c>
      <c r="B375" s="4313" t="s">
        <v>3385</v>
      </c>
      <c r="C375" s="4331" t="s">
        <v>43</v>
      </c>
      <c r="D375" s="4381"/>
      <c r="E375" s="4331"/>
      <c r="F375" s="4331"/>
      <c r="G375" s="4384"/>
      <c r="H375" s="4384" t="s">
        <v>70</v>
      </c>
      <c r="I375" s="4311" t="s">
        <v>82</v>
      </c>
    </row>
    <row r="376" spans="1:9" s="4313" customFormat="1">
      <c r="A376" s="4331">
        <v>24</v>
      </c>
      <c r="B376" s="4313" t="s">
        <v>3386</v>
      </c>
      <c r="C376" s="4331" t="s">
        <v>44</v>
      </c>
      <c r="D376" s="4381"/>
      <c r="E376" s="4331"/>
      <c r="F376" s="4331"/>
      <c r="G376" s="4331"/>
      <c r="H376" s="4331" t="s">
        <v>30</v>
      </c>
      <c r="I376" s="4311" t="s">
        <v>82</v>
      </c>
    </row>
    <row r="377" spans="1:9" s="4313" customFormat="1">
      <c r="A377" s="4331">
        <v>25</v>
      </c>
      <c r="B377" s="4313" t="s">
        <v>358</v>
      </c>
      <c r="C377" s="4331" t="s">
        <v>44</v>
      </c>
      <c r="D377" s="4331"/>
      <c r="F377" s="4331"/>
      <c r="G377" s="4382"/>
      <c r="H377" s="4331" t="s">
        <v>66</v>
      </c>
      <c r="I377" s="4311" t="s">
        <v>82</v>
      </c>
    </row>
    <row r="378" spans="1:9" s="4313" customFormat="1">
      <c r="A378" s="4331">
        <v>26</v>
      </c>
      <c r="B378" s="4313" t="s">
        <v>3392</v>
      </c>
      <c r="C378" s="4331" t="s">
        <v>73</v>
      </c>
      <c r="D378" s="4381"/>
      <c r="E378" s="4373"/>
      <c r="F378" s="4331"/>
      <c r="G378" s="4331"/>
      <c r="H378" s="4331" t="s">
        <v>66</v>
      </c>
      <c r="I378" s="4311" t="s">
        <v>82</v>
      </c>
    </row>
    <row r="379" spans="1:9" s="4313" customFormat="1">
      <c r="A379" s="4331">
        <v>27</v>
      </c>
      <c r="B379" s="4313" t="s">
        <v>3394</v>
      </c>
      <c r="C379" s="4331" t="s">
        <v>3983</v>
      </c>
      <c r="D379" s="4381"/>
      <c r="E379" s="4331"/>
      <c r="F379" s="4331"/>
      <c r="G379" s="4384"/>
      <c r="H379" s="4384" t="s">
        <v>3610</v>
      </c>
      <c r="I379" s="4311" t="s">
        <v>82</v>
      </c>
    </row>
    <row r="380" spans="1:9" s="4313" customFormat="1">
      <c r="A380" s="4331">
        <v>28</v>
      </c>
      <c r="B380" s="4372" t="s">
        <v>2473</v>
      </c>
      <c r="C380" s="4373" t="s">
        <v>46</v>
      </c>
      <c r="D380" s="4385"/>
      <c r="E380" s="4331"/>
      <c r="F380" s="4371"/>
      <c r="G380" s="4382"/>
      <c r="H380" s="4371" t="s">
        <v>47</v>
      </c>
      <c r="I380" s="4311" t="s">
        <v>82</v>
      </c>
    </row>
    <row r="381" spans="1:9" s="4313" customFormat="1">
      <c r="A381" s="4331">
        <v>29</v>
      </c>
      <c r="B381" s="4313" t="s">
        <v>3881</v>
      </c>
      <c r="C381" s="4331" t="s">
        <v>48</v>
      </c>
      <c r="D381" s="4381"/>
      <c r="E381" s="4331"/>
      <c r="F381" s="4331"/>
      <c r="G381" s="4331"/>
      <c r="H381" s="4331" t="s">
        <v>59</v>
      </c>
      <c r="I381" s="4311" t="s">
        <v>82</v>
      </c>
    </row>
    <row r="382" spans="1:9" s="4313" customFormat="1">
      <c r="A382" s="4331">
        <v>30</v>
      </c>
      <c r="B382" s="4313" t="s">
        <v>3872</v>
      </c>
      <c r="C382" s="4331" t="s">
        <v>48</v>
      </c>
      <c r="D382" s="4381"/>
      <c r="E382" s="4331"/>
      <c r="F382" s="4331"/>
      <c r="G382" s="4331"/>
      <c r="H382" s="4331" t="s">
        <v>3873</v>
      </c>
      <c r="I382" s="4311" t="s">
        <v>82</v>
      </c>
    </row>
    <row r="383" spans="1:9" s="4313" customFormat="1">
      <c r="A383" s="4331">
        <v>31</v>
      </c>
      <c r="B383" s="4313" t="s">
        <v>4302</v>
      </c>
      <c r="C383" s="4331" t="s">
        <v>49</v>
      </c>
      <c r="E383" s="4373"/>
      <c r="H383" s="4331" t="s">
        <v>57</v>
      </c>
      <c r="I383" s="4311" t="s">
        <v>82</v>
      </c>
    </row>
    <row r="384" spans="1:9" s="4313" customFormat="1">
      <c r="A384" s="4331">
        <v>32</v>
      </c>
      <c r="B384" s="4313" t="s">
        <v>1766</v>
      </c>
      <c r="C384" s="4331" t="s">
        <v>53</v>
      </c>
      <c r="D384" s="4331"/>
      <c r="E384" s="4372"/>
      <c r="F384" s="4331"/>
      <c r="G384" s="4331"/>
      <c r="H384" s="4331" t="s">
        <v>40</v>
      </c>
      <c r="I384" s="4311" t="s">
        <v>82</v>
      </c>
    </row>
    <row r="385" spans="1:9" s="4313" customFormat="1">
      <c r="A385" s="4331">
        <v>33</v>
      </c>
      <c r="B385" s="4372" t="s">
        <v>3166</v>
      </c>
      <c r="C385" s="4373" t="s">
        <v>51</v>
      </c>
      <c r="D385" s="4385"/>
      <c r="E385" s="4373"/>
      <c r="F385" s="4373"/>
      <c r="G385" s="4374"/>
      <c r="H385" s="4373" t="s">
        <v>25</v>
      </c>
      <c r="I385" s="4311" t="s">
        <v>82</v>
      </c>
    </row>
    <row r="386" spans="1:9" s="4313" customFormat="1">
      <c r="A386" s="4331">
        <v>34</v>
      </c>
      <c r="B386" s="4313" t="s">
        <v>3629</v>
      </c>
      <c r="C386" s="4331" t="s">
        <v>67</v>
      </c>
      <c r="D386" s="4387"/>
      <c r="E386" s="4387"/>
      <c r="F386" s="4387"/>
      <c r="G386" s="4384"/>
      <c r="H386" s="4384" t="s">
        <v>71</v>
      </c>
      <c r="I386" s="4311" t="s">
        <v>82</v>
      </c>
    </row>
    <row r="387" spans="1:9" s="4313" customFormat="1">
      <c r="A387" s="4331">
        <v>35</v>
      </c>
      <c r="B387" s="4313" t="s">
        <v>3920</v>
      </c>
      <c r="C387" s="4331" t="s">
        <v>67</v>
      </c>
      <c r="D387" s="4331"/>
      <c r="E387" s="4331"/>
      <c r="F387" s="4331"/>
      <c r="G387" s="4382"/>
      <c r="H387" s="4377" t="s">
        <v>69</v>
      </c>
      <c r="I387" s="4311" t="s">
        <v>82</v>
      </c>
    </row>
    <row r="388" spans="1:9" s="4313" customFormat="1">
      <c r="A388" s="4331">
        <v>36</v>
      </c>
      <c r="B388" s="4313" t="s">
        <v>3405</v>
      </c>
      <c r="C388" s="4331" t="s">
        <v>54</v>
      </c>
      <c r="D388" s="4331"/>
      <c r="E388" s="4373"/>
      <c r="F388" s="4331"/>
      <c r="G388" s="4331"/>
      <c r="H388" s="4331" t="s">
        <v>57</v>
      </c>
      <c r="I388" s="4311" t="s">
        <v>82</v>
      </c>
    </row>
    <row r="389" spans="1:9" s="4313" customFormat="1">
      <c r="A389" s="4331">
        <v>37</v>
      </c>
      <c r="B389" s="4313" t="s">
        <v>4216</v>
      </c>
      <c r="C389" s="4331" t="s">
        <v>54</v>
      </c>
      <c r="D389" s="4331"/>
      <c r="E389" s="4331"/>
      <c r="F389" s="4331"/>
      <c r="G389" s="4382"/>
      <c r="H389" s="4377" t="s">
        <v>36</v>
      </c>
      <c r="I389" s="4311" t="s">
        <v>82</v>
      </c>
    </row>
    <row r="390" spans="1:9" s="4313" customFormat="1">
      <c r="A390" s="4331">
        <v>38</v>
      </c>
      <c r="B390" s="4313" t="s">
        <v>3843</v>
      </c>
      <c r="C390" s="4331" t="s">
        <v>54</v>
      </c>
      <c r="D390" s="4381"/>
      <c r="E390" s="4331"/>
      <c r="F390" s="4331"/>
      <c r="G390" s="4382"/>
      <c r="H390" s="4331" t="s">
        <v>72</v>
      </c>
      <c r="I390" s="4311" t="s">
        <v>82</v>
      </c>
    </row>
    <row r="391" spans="1:9" s="4313" customFormat="1">
      <c r="A391" s="4331">
        <v>39</v>
      </c>
      <c r="B391" s="4313" t="s">
        <v>1768</v>
      </c>
      <c r="C391" s="4377" t="s">
        <v>3628</v>
      </c>
      <c r="D391" s="4331"/>
      <c r="E391" s="4488"/>
      <c r="F391" s="4331"/>
      <c r="G391" s="4366"/>
      <c r="H391" s="4366" t="s">
        <v>64</v>
      </c>
      <c r="I391" s="4311" t="s">
        <v>82</v>
      </c>
    </row>
    <row r="392" spans="1:9" s="4313" customFormat="1">
      <c r="A392" s="4331">
        <v>40</v>
      </c>
      <c r="B392" s="4311" t="s">
        <v>1600</v>
      </c>
      <c r="C392" s="4377" t="s">
        <v>3628</v>
      </c>
      <c r="D392" s="4379"/>
      <c r="E392" s="4373"/>
      <c r="F392" s="4379"/>
      <c r="G392" s="4368"/>
      <c r="H392" s="4367" t="s">
        <v>3773</v>
      </c>
      <c r="I392" s="4311" t="s">
        <v>82</v>
      </c>
    </row>
    <row r="393" spans="1:9" s="4313" customFormat="1">
      <c r="A393" s="4331">
        <v>41</v>
      </c>
      <c r="B393" s="4311" t="s">
        <v>4246</v>
      </c>
      <c r="C393" s="4377" t="s">
        <v>56</v>
      </c>
      <c r="D393" s="4379"/>
      <c r="E393" s="4373"/>
      <c r="F393" s="4379"/>
      <c r="G393" s="4368"/>
      <c r="H393" s="4367" t="s">
        <v>25</v>
      </c>
      <c r="I393" s="4311" t="s">
        <v>82</v>
      </c>
    </row>
    <row r="394" spans="1:9" s="4313" customFormat="1">
      <c r="A394" s="4331">
        <v>42</v>
      </c>
      <c r="B394" s="4372" t="s">
        <v>1078</v>
      </c>
      <c r="C394" s="4366" t="s">
        <v>58</v>
      </c>
      <c r="D394" s="4371"/>
      <c r="F394" s="4371"/>
      <c r="G394" s="4374"/>
      <c r="H394" s="4377" t="s">
        <v>59</v>
      </c>
      <c r="I394" s="4311" t="s">
        <v>82</v>
      </c>
    </row>
    <row r="395" spans="1:9" s="4313" customFormat="1">
      <c r="A395" s="4331">
        <v>43</v>
      </c>
      <c r="B395" s="4365" t="s">
        <v>83</v>
      </c>
      <c r="C395" s="4366" t="s">
        <v>58</v>
      </c>
      <c r="D395" s="4371"/>
      <c r="E395" s="4373"/>
      <c r="F395" s="4371"/>
      <c r="G395" s="4382"/>
      <c r="H395" s="4367" t="s">
        <v>57</v>
      </c>
      <c r="I395" s="4311" t="s">
        <v>82</v>
      </c>
    </row>
    <row r="396" spans="1:9" s="4313" customFormat="1">
      <c r="A396" s="4331">
        <v>44</v>
      </c>
      <c r="B396" s="4313" t="s">
        <v>3413</v>
      </c>
      <c r="C396" s="4331" t="s">
        <v>3631</v>
      </c>
      <c r="D396" s="4387"/>
      <c r="E396" s="4387"/>
      <c r="F396" s="4387"/>
      <c r="G396" s="4331"/>
      <c r="H396" s="4331" t="s">
        <v>64</v>
      </c>
      <c r="I396" s="4311" t="s">
        <v>82</v>
      </c>
    </row>
    <row r="397" spans="1:9" s="4313" customFormat="1">
      <c r="A397" s="4331">
        <v>45</v>
      </c>
      <c r="B397" s="4372" t="s">
        <v>3839</v>
      </c>
      <c r="C397" s="4366" t="s">
        <v>60</v>
      </c>
      <c r="D397" s="4373"/>
      <c r="E397" s="4373"/>
      <c r="F397" s="4373"/>
      <c r="G397" s="4373"/>
      <c r="H397" s="4366" t="s">
        <v>24</v>
      </c>
      <c r="I397" s="4311" t="s">
        <v>82</v>
      </c>
    </row>
    <row r="398" spans="1:9" s="4313" customFormat="1">
      <c r="A398" s="4331">
        <v>46</v>
      </c>
      <c r="B398" s="4313" t="s">
        <v>3842</v>
      </c>
      <c r="C398" s="4331" t="s">
        <v>61</v>
      </c>
      <c r="D398" s="4331"/>
      <c r="E398" s="4331"/>
      <c r="F398" s="4331"/>
      <c r="G398" s="4331"/>
      <c r="H398" s="4331" t="s">
        <v>45</v>
      </c>
      <c r="I398" s="4311" t="s">
        <v>82</v>
      </c>
    </row>
    <row r="399" spans="1:9" s="4313" customFormat="1">
      <c r="A399" s="4331">
        <v>47</v>
      </c>
      <c r="B399" s="4313" t="s">
        <v>3418</v>
      </c>
      <c r="C399" s="4331" t="s">
        <v>61</v>
      </c>
      <c r="D399" s="4331"/>
      <c r="E399" s="4331"/>
      <c r="F399" s="4331"/>
      <c r="G399" s="4331"/>
      <c r="H399" s="4331" t="s">
        <v>35</v>
      </c>
      <c r="I399" s="4311" t="s">
        <v>82</v>
      </c>
    </row>
    <row r="400" spans="1:9" s="4313" customFormat="1">
      <c r="A400" s="4331">
        <v>48</v>
      </c>
      <c r="B400" s="4311" t="s">
        <v>2484</v>
      </c>
      <c r="C400" s="4373" t="s">
        <v>61</v>
      </c>
      <c r="D400" s="4371"/>
      <c r="E400" s="4373"/>
      <c r="F400" s="4331"/>
      <c r="G400" s="4374"/>
      <c r="H400" s="4387" t="s">
        <v>66</v>
      </c>
      <c r="I400" s="4311" t="s">
        <v>82</v>
      </c>
    </row>
    <row r="401" spans="1:12" s="4313" customFormat="1">
      <c r="A401" s="4331">
        <v>49</v>
      </c>
      <c r="B401" s="4311" t="s">
        <v>4214</v>
      </c>
      <c r="C401" s="4373" t="s">
        <v>4215</v>
      </c>
      <c r="D401" s="4371"/>
      <c r="E401" s="4373"/>
      <c r="F401" s="4331"/>
      <c r="G401" s="4374"/>
      <c r="H401" s="4387" t="s">
        <v>70</v>
      </c>
      <c r="I401" s="4311" t="s">
        <v>82</v>
      </c>
    </row>
    <row r="402" spans="1:12" s="4313" customFormat="1">
      <c r="A402" s="4331">
        <v>50</v>
      </c>
      <c r="B402" s="4313" t="s">
        <v>2489</v>
      </c>
      <c r="C402" s="4331" t="s">
        <v>62</v>
      </c>
      <c r="D402" s="4371"/>
      <c r="E402" s="4331"/>
      <c r="F402" s="4331"/>
      <c r="G402" s="4331"/>
      <c r="H402" s="4331" t="s">
        <v>64</v>
      </c>
      <c r="I402" s="4311" t="s">
        <v>82</v>
      </c>
    </row>
    <row r="403" spans="1:12" s="4313" customFormat="1">
      <c r="A403" s="4331">
        <v>51</v>
      </c>
      <c r="B403" s="4376" t="s">
        <v>1605</v>
      </c>
      <c r="C403" s="4377" t="s">
        <v>62</v>
      </c>
      <c r="D403" s="4367"/>
      <c r="E403" s="4366"/>
      <c r="F403" s="4377"/>
      <c r="G403" s="4378"/>
      <c r="H403" s="4366" t="s">
        <v>66</v>
      </c>
      <c r="I403" s="4311" t="s">
        <v>82</v>
      </c>
    </row>
    <row r="404" spans="1:12" s="4313" customFormat="1">
      <c r="A404" s="4331">
        <v>52</v>
      </c>
      <c r="B404" s="4313" t="s">
        <v>2487</v>
      </c>
      <c r="C404" s="4331" t="s">
        <v>62</v>
      </c>
      <c r="D404" s="4371"/>
      <c r="E404" s="4331"/>
      <c r="F404" s="4331"/>
      <c r="G404" s="4382"/>
      <c r="H404" s="4371" t="s">
        <v>33</v>
      </c>
      <c r="I404" s="4311" t="s">
        <v>82</v>
      </c>
      <c r="J404" s="4383"/>
      <c r="K404" s="4331"/>
    </row>
    <row r="405" spans="1:12" s="4331" customFormat="1">
      <c r="A405" s="4331">
        <v>53</v>
      </c>
      <c r="B405" s="4311" t="s">
        <v>4213</v>
      </c>
      <c r="C405" s="4331" t="s">
        <v>63</v>
      </c>
      <c r="H405" s="4331" t="s">
        <v>35</v>
      </c>
      <c r="I405" s="4311" t="s">
        <v>82</v>
      </c>
    </row>
    <row r="406" spans="1:12" s="4313" customFormat="1">
      <c r="A406" s="4331">
        <v>54</v>
      </c>
      <c r="B406" s="4372" t="s">
        <v>1096</v>
      </c>
      <c r="C406" s="4373" t="s">
        <v>3707</v>
      </c>
      <c r="D406" s="4371"/>
      <c r="E406" s="4373"/>
      <c r="F406" s="4371"/>
      <c r="G406" s="4374"/>
      <c r="H406" s="4331" t="s">
        <v>33</v>
      </c>
      <c r="I406" s="4311" t="s">
        <v>82</v>
      </c>
    </row>
    <row r="407" spans="1:12" s="4313" customFormat="1">
      <c r="A407" s="4331">
        <v>55</v>
      </c>
      <c r="B407" s="4313" t="s">
        <v>3390</v>
      </c>
      <c r="C407" s="4331" t="s">
        <v>3707</v>
      </c>
      <c r="D407" s="4381" t="s">
        <v>978</v>
      </c>
      <c r="E407" s="4331"/>
      <c r="F407" s="4331"/>
      <c r="G407" s="4384"/>
      <c r="H407" s="4384" t="s">
        <v>47</v>
      </c>
      <c r="I407" s="4311" t="s">
        <v>82</v>
      </c>
    </row>
    <row r="408" spans="1:12" s="4313" customFormat="1">
      <c r="A408" s="4331">
        <v>56</v>
      </c>
      <c r="B408" s="4372" t="s">
        <v>2485</v>
      </c>
      <c r="C408" s="4366" t="s">
        <v>3707</v>
      </c>
      <c r="D408" s="4377"/>
      <c r="E408" s="4373"/>
      <c r="F408" s="4366"/>
      <c r="G408" s="4368"/>
      <c r="H408" s="4367"/>
      <c r="I408" s="4311" t="s">
        <v>82</v>
      </c>
    </row>
    <row r="409" spans="1:12" s="4313" customFormat="1" ht="24" thickBot="1">
      <c r="A409" s="4331"/>
      <c r="I409" s="4311"/>
    </row>
    <row r="410" spans="1:12" s="4313" customFormat="1" ht="24" thickBot="1">
      <c r="A410" s="4331"/>
      <c r="B410" s="4433" t="s">
        <v>2416</v>
      </c>
      <c r="C410" s="4331"/>
      <c r="D410" s="4331"/>
      <c r="I410" s="4311"/>
      <c r="J410" s="4375"/>
      <c r="L410" s="4331"/>
    </row>
    <row r="411" spans="1:12" s="5098" customFormat="1" ht="24" thickBot="1">
      <c r="A411" s="4386"/>
      <c r="B411" s="5095"/>
      <c r="C411" s="5092"/>
      <c r="D411" s="4928"/>
      <c r="E411" s="5096"/>
      <c r="F411" s="4928"/>
      <c r="G411" s="5097"/>
      <c r="H411" s="4377"/>
      <c r="I411" s="4363"/>
    </row>
    <row r="412" spans="1:12" s="4313" customFormat="1" ht="24" thickBot="1">
      <c r="A412" s="4331"/>
      <c r="B412" s="5099" t="s">
        <v>2274</v>
      </c>
      <c r="C412" s="4395"/>
      <c r="D412" s="4396"/>
      <c r="E412" s="4397"/>
      <c r="F412" s="4398"/>
      <c r="G412" s="4331"/>
      <c r="H412" s="4311"/>
      <c r="I412" s="4311"/>
      <c r="J412" s="4311"/>
      <c r="K412" s="4371"/>
      <c r="L412" s="4331"/>
    </row>
    <row r="413" spans="1:12" s="4313" customFormat="1" ht="24" thickBot="1">
      <c r="A413" s="4331"/>
      <c r="B413" s="4372"/>
      <c r="C413" s="4366"/>
      <c r="D413" s="4377"/>
      <c r="E413" s="4373"/>
      <c r="F413" s="4366"/>
      <c r="G413" s="4368"/>
      <c r="H413" s="4367"/>
      <c r="I413" s="4314"/>
    </row>
    <row r="414" spans="1:12" s="4313" customFormat="1" ht="24" thickBot="1">
      <c r="A414" s="4331"/>
      <c r="B414" s="4489" t="s">
        <v>2747</v>
      </c>
      <c r="C414" s="4771" t="s">
        <v>1563</v>
      </c>
      <c r="D414" s="4490" t="s">
        <v>978</v>
      </c>
      <c r="E414" s="4491" t="s">
        <v>978</v>
      </c>
      <c r="F414" s="4492"/>
      <c r="G414" s="4493"/>
      <c r="H414" s="4494"/>
      <c r="I414" s="4321" t="s">
        <v>3913</v>
      </c>
      <c r="J414" s="4322"/>
      <c r="K414" s="4495"/>
      <c r="L414" s="4496"/>
    </row>
    <row r="415" spans="1:12" s="4313" customFormat="1" ht="24" thickBot="1">
      <c r="A415" s="4331"/>
      <c r="B415" s="4497" t="s">
        <v>1099</v>
      </c>
      <c r="C415" s="4772">
        <v>54</v>
      </c>
      <c r="D415" s="4498">
        <v>4</v>
      </c>
      <c r="E415" s="4499" t="s">
        <v>2284</v>
      </c>
      <c r="F415" s="4500"/>
      <c r="G415" s="4501"/>
      <c r="H415" s="4502"/>
      <c r="I415" s="4503" t="s">
        <v>2675</v>
      </c>
      <c r="J415" s="4504"/>
      <c r="K415" s="4504"/>
      <c r="L415" s="4505"/>
    </row>
    <row r="416" spans="1:12" s="4313" customFormat="1" ht="35.1" customHeight="1" thickBot="1">
      <c r="A416" s="4331"/>
      <c r="B416" s="4506" t="s">
        <v>2853</v>
      </c>
      <c r="C416" s="4775" t="s">
        <v>1684</v>
      </c>
      <c r="D416" s="4332">
        <v>50</v>
      </c>
      <c r="E416" s="4333" t="s">
        <v>3235</v>
      </c>
      <c r="F416" s="4334"/>
      <c r="G416" s="4335"/>
      <c r="H416" s="4336"/>
      <c r="I416" s="4503" t="s">
        <v>2676</v>
      </c>
      <c r="J416" s="4504"/>
      <c r="K416" s="4504"/>
      <c r="L416" s="4505"/>
    </row>
    <row r="417" spans="1:12" s="4313" customFormat="1" ht="24" thickBot="1">
      <c r="A417" s="4331"/>
      <c r="B417" s="4507">
        <v>7347657019</v>
      </c>
      <c r="C417" s="4776" t="s">
        <v>2417</v>
      </c>
      <c r="D417" s="4474" t="s">
        <v>978</v>
      </c>
      <c r="E417" s="4340" t="s">
        <v>978</v>
      </c>
      <c r="F417" s="4341"/>
      <c r="G417" s="4342"/>
      <c r="H417" s="4343"/>
      <c r="I417" s="4503" t="s">
        <v>2677</v>
      </c>
      <c r="J417" s="4504"/>
      <c r="K417" s="4504"/>
      <c r="L417" s="4505"/>
    </row>
    <row r="418" spans="1:12" ht="24" thickBot="1">
      <c r="B418" s="4497" t="s">
        <v>1101</v>
      </c>
      <c r="C418" s="4774">
        <v>6</v>
      </c>
      <c r="D418" s="4508">
        <v>54</v>
      </c>
      <c r="E418" s="4509" t="s">
        <v>3236</v>
      </c>
      <c r="F418" s="4347"/>
      <c r="G418" s="4348"/>
      <c r="H418" s="4349"/>
      <c r="I418" s="4510"/>
      <c r="J418" s="4511"/>
      <c r="K418" s="4511"/>
      <c r="L418" s="4505"/>
    </row>
    <row r="419" spans="1:12" s="4313" customFormat="1" ht="24" thickBot="1">
      <c r="A419" s="4331"/>
      <c r="B419" s="4512" t="s">
        <v>1104</v>
      </c>
      <c r="C419" s="4770" t="s">
        <v>978</v>
      </c>
      <c r="D419" s="4513">
        <v>0</v>
      </c>
      <c r="E419" s="4514" t="s">
        <v>2416</v>
      </c>
      <c r="F419" s="4515"/>
      <c r="G419" s="4515"/>
      <c r="H419" s="4516"/>
      <c r="I419" s="4517"/>
      <c r="J419" s="4518"/>
      <c r="K419" s="4519"/>
      <c r="L419" s="4520"/>
    </row>
    <row r="420" spans="1:12" ht="24" thickBot="1">
      <c r="B420" s="4676" t="s">
        <v>4046</v>
      </c>
      <c r="C420" s="4777" t="s">
        <v>978</v>
      </c>
      <c r="D420" s="4521" t="s">
        <v>3763</v>
      </c>
      <c r="E420" s="4522" t="s">
        <v>3764</v>
      </c>
      <c r="F420" s="4523" t="s">
        <v>3765</v>
      </c>
      <c r="G420" s="4524"/>
      <c r="H420" s="4525"/>
      <c r="I420" s="4526"/>
      <c r="J420" s="4525"/>
      <c r="K420" s="4527"/>
      <c r="L420" s="4528"/>
    </row>
    <row r="421" spans="1:12">
      <c r="A421" s="4331">
        <v>1</v>
      </c>
      <c r="B421" s="4372" t="s">
        <v>2462</v>
      </c>
      <c r="C421" s="4366" t="s">
        <v>23</v>
      </c>
      <c r="D421" s="4366"/>
      <c r="E421" s="4367"/>
      <c r="F421" s="4371"/>
      <c r="G421" s="4368"/>
      <c r="H421" s="4366" t="s">
        <v>26</v>
      </c>
      <c r="I421" s="4311" t="s">
        <v>3636</v>
      </c>
      <c r="J421" s="4761"/>
      <c r="K421" s="4760"/>
      <c r="L421" s="4759"/>
    </row>
    <row r="422" spans="1:12" s="4313" customFormat="1">
      <c r="A422" s="4331">
        <v>2</v>
      </c>
      <c r="B422" s="4313" t="s">
        <v>3999</v>
      </c>
      <c r="C422" s="4331" t="s">
        <v>23</v>
      </c>
      <c r="D422" s="4331"/>
      <c r="E422" s="4387"/>
      <c r="F422" s="4382"/>
      <c r="G422" s="4382"/>
      <c r="H422" s="4331" t="s">
        <v>32</v>
      </c>
      <c r="I422" s="4369" t="s">
        <v>2457</v>
      </c>
    </row>
    <row r="423" spans="1:12">
      <c r="A423" s="4331">
        <v>3</v>
      </c>
      <c r="B423" s="4313" t="s">
        <v>3363</v>
      </c>
      <c r="C423" s="4331" t="s">
        <v>23</v>
      </c>
      <c r="D423" s="4331"/>
      <c r="E423" s="4371"/>
      <c r="F423" s="4331"/>
      <c r="G423" s="4331"/>
      <c r="H423" s="4331" t="s">
        <v>71</v>
      </c>
      <c r="I423" s="4311" t="s">
        <v>3636</v>
      </c>
    </row>
    <row r="424" spans="1:12">
      <c r="A424" s="4331">
        <v>4</v>
      </c>
      <c r="B424" s="4365" t="s">
        <v>4227</v>
      </c>
      <c r="C424" s="4373" t="s">
        <v>23</v>
      </c>
      <c r="D424" s="4385"/>
      <c r="E424" s="4371"/>
      <c r="F424" s="4331"/>
      <c r="G424" s="4382"/>
      <c r="H424" s="4371" t="s">
        <v>35</v>
      </c>
      <c r="I424" s="4311" t="s">
        <v>3636</v>
      </c>
    </row>
    <row r="425" spans="1:12">
      <c r="A425" s="4331">
        <v>5</v>
      </c>
      <c r="B425" s="4313" t="s">
        <v>4002</v>
      </c>
      <c r="C425" s="4331" t="s">
        <v>29</v>
      </c>
      <c r="D425" s="4381"/>
      <c r="E425" s="4387"/>
      <c r="F425" s="4331"/>
      <c r="G425" s="4382"/>
      <c r="H425" s="4371" t="s">
        <v>47</v>
      </c>
      <c r="I425" s="4311" t="s">
        <v>3636</v>
      </c>
    </row>
    <row r="426" spans="1:12">
      <c r="A426" s="4331">
        <v>6</v>
      </c>
      <c r="B426" s="4313" t="s">
        <v>1754</v>
      </c>
      <c r="C426" s="4331" t="s">
        <v>29</v>
      </c>
      <c r="D426" s="4381"/>
      <c r="E426" s="4387"/>
      <c r="F426" s="4371"/>
      <c r="G426" s="4382"/>
      <c r="H426" s="4371" t="s">
        <v>42</v>
      </c>
      <c r="I426" s="4311" t="s">
        <v>3636</v>
      </c>
      <c r="J426" s="4944"/>
      <c r="K426" s="4315"/>
      <c r="L426" s="4315"/>
    </row>
    <row r="427" spans="1:12">
      <c r="A427" s="4331">
        <v>7</v>
      </c>
      <c r="B427" s="4313" t="s">
        <v>3366</v>
      </c>
      <c r="C427" s="4331" t="s">
        <v>29</v>
      </c>
      <c r="D427" s="4381"/>
      <c r="E427" s="4371"/>
      <c r="F427" s="4331"/>
      <c r="G427" s="4331"/>
      <c r="H427" s="4331" t="s">
        <v>35</v>
      </c>
      <c r="I427" s="4311" t="s">
        <v>3636</v>
      </c>
    </row>
    <row r="428" spans="1:12">
      <c r="A428" s="4331">
        <v>8</v>
      </c>
      <c r="B428" s="4376" t="s">
        <v>2465</v>
      </c>
      <c r="C428" s="4331" t="s">
        <v>29</v>
      </c>
      <c r="D428" s="4381"/>
      <c r="E428" s="4387"/>
      <c r="F428" s="4371"/>
      <c r="G428" s="4382"/>
      <c r="H428" s="4387" t="s">
        <v>1752</v>
      </c>
      <c r="I428" s="4311" t="s">
        <v>3636</v>
      </c>
      <c r="J428" s="4944"/>
      <c r="K428" s="4762"/>
      <c r="L428" s="4315"/>
    </row>
    <row r="429" spans="1:12">
      <c r="A429" s="4331">
        <v>9</v>
      </c>
      <c r="B429" s="4313" t="s">
        <v>2760</v>
      </c>
      <c r="C429" s="4331" t="s">
        <v>29</v>
      </c>
      <c r="D429" s="4381"/>
      <c r="E429" s="4387"/>
      <c r="F429" s="4331"/>
      <c r="G429" s="4382"/>
      <c r="H429" s="4331" t="s">
        <v>27</v>
      </c>
      <c r="I429" s="4311" t="s">
        <v>3636</v>
      </c>
    </row>
    <row r="430" spans="1:12">
      <c r="A430" s="4331">
        <v>10</v>
      </c>
      <c r="B430" s="4313" t="s">
        <v>3614</v>
      </c>
      <c r="C430" s="4331" t="s">
        <v>29</v>
      </c>
      <c r="D430" s="4381"/>
      <c r="E430" s="4387"/>
      <c r="F430" s="4331"/>
      <c r="G430" s="4384"/>
      <c r="H430" s="4384" t="s">
        <v>71</v>
      </c>
      <c r="I430" s="4311" t="s">
        <v>3636</v>
      </c>
    </row>
    <row r="431" spans="1:12">
      <c r="A431" s="4331">
        <v>11</v>
      </c>
      <c r="B431" s="4313" t="s">
        <v>4004</v>
      </c>
      <c r="C431" s="4331" t="s">
        <v>4024</v>
      </c>
      <c r="D431" s="4331"/>
      <c r="E431" s="4386"/>
      <c r="F431" s="4386"/>
      <c r="G431" s="5097" t="s">
        <v>978</v>
      </c>
      <c r="H431" s="4331" t="s">
        <v>47</v>
      </c>
      <c r="I431" s="4311" t="s">
        <v>3636</v>
      </c>
    </row>
    <row r="432" spans="1:12">
      <c r="A432" s="4331">
        <v>12</v>
      </c>
      <c r="B432" s="4365" t="s">
        <v>86</v>
      </c>
      <c r="C432" s="4373" t="s">
        <v>34</v>
      </c>
      <c r="D432" s="4385"/>
      <c r="E432" s="4373"/>
      <c r="F432" s="4371"/>
      <c r="G432" s="4374"/>
      <c r="H432" s="4371" t="s">
        <v>57</v>
      </c>
      <c r="I432" s="4311" t="s">
        <v>3636</v>
      </c>
    </row>
    <row r="433" spans="1:12">
      <c r="A433" s="4331">
        <v>13</v>
      </c>
      <c r="B433" s="4313" t="s">
        <v>2761</v>
      </c>
      <c r="C433" s="4331" t="s">
        <v>34</v>
      </c>
      <c r="D433" s="4381"/>
      <c r="E433" s="4331"/>
      <c r="F433" s="4331"/>
      <c r="G433" s="4382"/>
      <c r="H433" s="4331" t="s">
        <v>52</v>
      </c>
      <c r="I433" s="4311" t="s">
        <v>3636</v>
      </c>
    </row>
    <row r="434" spans="1:12">
      <c r="A434" s="4331">
        <v>14</v>
      </c>
      <c r="B434" s="4372" t="s">
        <v>1052</v>
      </c>
      <c r="C434" s="4331" t="s">
        <v>38</v>
      </c>
      <c r="D434" s="4373"/>
      <c r="E434" s="4313"/>
      <c r="F434" s="4331"/>
      <c r="G434" s="4374"/>
      <c r="H434" s="4373" t="s">
        <v>40</v>
      </c>
      <c r="I434" s="4311" t="s">
        <v>3636</v>
      </c>
    </row>
    <row r="435" spans="1:12">
      <c r="A435" s="4331">
        <v>15</v>
      </c>
      <c r="B435" s="4372" t="s">
        <v>4234</v>
      </c>
      <c r="C435" s="4331" t="s">
        <v>38</v>
      </c>
      <c r="D435" s="4373"/>
      <c r="E435" s="4313"/>
      <c r="F435" s="4331"/>
      <c r="G435" s="4374"/>
      <c r="H435" s="4373" t="s">
        <v>1752</v>
      </c>
      <c r="I435" s="4311" t="s">
        <v>3636</v>
      </c>
    </row>
    <row r="436" spans="1:12">
      <c r="A436" s="4331">
        <v>16</v>
      </c>
      <c r="B436" s="4365" t="s">
        <v>4006</v>
      </c>
      <c r="C436" s="4331" t="s">
        <v>38</v>
      </c>
      <c r="D436" s="4331"/>
      <c r="E436" s="4373"/>
      <c r="F436" s="4371"/>
      <c r="G436" s="4382"/>
      <c r="H436" s="4371" t="s">
        <v>32</v>
      </c>
      <c r="I436" s="4311" t="s">
        <v>3636</v>
      </c>
    </row>
    <row r="437" spans="1:12">
      <c r="A437" s="4331">
        <v>17</v>
      </c>
      <c r="B437" s="4372" t="s">
        <v>2470</v>
      </c>
      <c r="C437" s="4331" t="s">
        <v>38</v>
      </c>
      <c r="D437" s="4331"/>
      <c r="E437" s="4373"/>
      <c r="F437" s="4331"/>
      <c r="G437" s="4374"/>
      <c r="H437" s="4373" t="s">
        <v>35</v>
      </c>
      <c r="I437" s="4311" t="s">
        <v>3636</v>
      </c>
    </row>
    <row r="438" spans="1:12">
      <c r="A438" s="4331">
        <v>18</v>
      </c>
      <c r="B438" s="4376" t="s">
        <v>3866</v>
      </c>
      <c r="C438" s="4331" t="s">
        <v>38</v>
      </c>
      <c r="D438" s="4373"/>
      <c r="E438" s="4381"/>
      <c r="F438" s="4371"/>
      <c r="G438" s="4382"/>
      <c r="H438" s="4387" t="s">
        <v>35</v>
      </c>
      <c r="I438" s="4311" t="s">
        <v>3636</v>
      </c>
    </row>
    <row r="439" spans="1:12">
      <c r="A439" s="4331">
        <v>19</v>
      </c>
      <c r="B439" s="4313" t="s">
        <v>3372</v>
      </c>
      <c r="C439" s="4331" t="s">
        <v>38</v>
      </c>
      <c r="D439" s="4331"/>
      <c r="E439" s="4331"/>
      <c r="F439" s="4331"/>
      <c r="G439" s="4384"/>
      <c r="H439" s="4384" t="s">
        <v>36</v>
      </c>
      <c r="I439" s="4311" t="s">
        <v>3636</v>
      </c>
    </row>
    <row r="440" spans="1:12">
      <c r="A440" s="4331">
        <v>20</v>
      </c>
      <c r="B440" s="4372" t="s">
        <v>2764</v>
      </c>
      <c r="C440" s="4331" t="s">
        <v>38</v>
      </c>
      <c r="D440" s="4331"/>
      <c r="E440" s="4373"/>
      <c r="F440" s="4331"/>
      <c r="G440" s="4374"/>
      <c r="H440" s="4371" t="s">
        <v>64</v>
      </c>
      <c r="I440" s="4311" t="s">
        <v>3636</v>
      </c>
    </row>
    <row r="441" spans="1:12" s="4388" customFormat="1">
      <c r="A441" s="4331">
        <v>21</v>
      </c>
      <c r="B441" s="4372" t="s">
        <v>4271</v>
      </c>
      <c r="C441" s="4331" t="s">
        <v>4268</v>
      </c>
      <c r="D441" s="4331"/>
      <c r="E441" s="4373"/>
      <c r="F441" s="4331"/>
      <c r="G441" s="4374"/>
      <c r="H441" s="4371" t="s">
        <v>4202</v>
      </c>
      <c r="I441" s="4311" t="s">
        <v>3636</v>
      </c>
    </row>
    <row r="442" spans="1:12" s="4388" customFormat="1">
      <c r="A442" s="4331">
        <v>22</v>
      </c>
      <c r="B442" s="4313" t="s">
        <v>4276</v>
      </c>
      <c r="C442" s="4331" t="s">
        <v>4054</v>
      </c>
      <c r="D442" s="4313"/>
      <c r="E442" s="4373"/>
      <c r="F442" s="4313"/>
      <c r="G442" s="4373" t="s">
        <v>978</v>
      </c>
      <c r="H442" s="4331" t="s">
        <v>71</v>
      </c>
      <c r="I442" s="4311" t="s">
        <v>3636</v>
      </c>
    </row>
    <row r="443" spans="1:12" s="4313" customFormat="1">
      <c r="A443" s="4331">
        <v>23</v>
      </c>
      <c r="B443" s="4313" t="s">
        <v>2767</v>
      </c>
      <c r="C443" s="4331" t="s">
        <v>41</v>
      </c>
      <c r="D443" s="4331"/>
      <c r="E443" s="4331"/>
      <c r="F443" s="4331"/>
      <c r="G443" s="4382"/>
      <c r="H443" s="4331" t="s">
        <v>59</v>
      </c>
      <c r="I443" s="4311" t="s">
        <v>3636</v>
      </c>
    </row>
    <row r="444" spans="1:12" s="4313" customFormat="1">
      <c r="A444" s="4331">
        <v>24</v>
      </c>
      <c r="B444" s="4365" t="s">
        <v>4007</v>
      </c>
      <c r="C444" s="4373" t="s">
        <v>41</v>
      </c>
      <c r="D444" s="4385"/>
      <c r="E444" s="4373"/>
      <c r="F444" s="4373"/>
      <c r="G444" s="4374"/>
      <c r="H444" s="4371" t="s">
        <v>68</v>
      </c>
      <c r="I444" s="4311" t="s">
        <v>3636</v>
      </c>
    </row>
    <row r="445" spans="1:12" s="4313" customFormat="1">
      <c r="A445" s="4331">
        <v>25</v>
      </c>
      <c r="B445" s="4313" t="s">
        <v>2768</v>
      </c>
      <c r="C445" s="4331" t="s">
        <v>3977</v>
      </c>
      <c r="D445" s="4331"/>
      <c r="E445" s="4331"/>
      <c r="F445" s="4331"/>
      <c r="G445" s="4382"/>
      <c r="H445" s="4331" t="s">
        <v>72</v>
      </c>
      <c r="I445" s="4311" t="s">
        <v>3636</v>
      </c>
    </row>
    <row r="446" spans="1:12">
      <c r="A446" s="4331">
        <v>26</v>
      </c>
      <c r="B446" s="5100" t="s">
        <v>4201</v>
      </c>
      <c r="C446" s="4373" t="s">
        <v>44</v>
      </c>
      <c r="D446" s="4331"/>
      <c r="E446" s="4331"/>
      <c r="F446" s="4331"/>
      <c r="G446" s="4382"/>
      <c r="H446" s="4331" t="s">
        <v>4202</v>
      </c>
      <c r="I446" s="4311" t="s">
        <v>3636</v>
      </c>
    </row>
    <row r="447" spans="1:12">
      <c r="A447" s="4331">
        <v>27</v>
      </c>
      <c r="B447" s="4365" t="s">
        <v>374</v>
      </c>
      <c r="C447" s="4373" t="s">
        <v>73</v>
      </c>
      <c r="D447" s="4385"/>
      <c r="E447" s="4373"/>
      <c r="F447" s="4371"/>
      <c r="G447" s="4382"/>
      <c r="H447" s="4371" t="s">
        <v>33</v>
      </c>
      <c r="I447" s="4311" t="s">
        <v>3636</v>
      </c>
      <c r="J447" s="4763"/>
      <c r="K447" s="4757"/>
      <c r="L447" s="4315"/>
    </row>
    <row r="448" spans="1:12">
      <c r="A448" s="4331">
        <v>28</v>
      </c>
      <c r="B448" s="4372" t="s">
        <v>2471</v>
      </c>
      <c r="C448" s="4373" t="s">
        <v>73</v>
      </c>
      <c r="D448" s="4385"/>
      <c r="E448" s="4373"/>
      <c r="F448" s="4371"/>
      <c r="G448" s="4374"/>
      <c r="H448" s="4373" t="s">
        <v>40</v>
      </c>
      <c r="I448" s="4311" t="s">
        <v>3636</v>
      </c>
      <c r="J448" s="4763"/>
      <c r="K448" s="4757"/>
      <c r="L448" s="4315"/>
    </row>
    <row r="449" spans="1:9">
      <c r="A449" s="4331">
        <v>29</v>
      </c>
      <c r="B449" s="4313" t="s">
        <v>3803</v>
      </c>
      <c r="C449" s="4331" t="s">
        <v>46</v>
      </c>
      <c r="D449" s="4381"/>
      <c r="E449" s="4331"/>
      <c r="F449" s="4331"/>
      <c r="G449" s="4331"/>
      <c r="H449" s="4331" t="s">
        <v>33</v>
      </c>
      <c r="I449" s="4311" t="s">
        <v>3636</v>
      </c>
    </row>
    <row r="450" spans="1:9" s="4313" customFormat="1">
      <c r="A450" s="4331">
        <v>30</v>
      </c>
      <c r="B450" s="4365" t="s">
        <v>4010</v>
      </c>
      <c r="C450" s="4373" t="s">
        <v>46</v>
      </c>
      <c r="D450" s="4385"/>
      <c r="E450" s="4373"/>
      <c r="F450" s="4371"/>
      <c r="G450" s="4382"/>
      <c r="H450" s="4371" t="s">
        <v>35</v>
      </c>
      <c r="I450" s="4311" t="s">
        <v>3636</v>
      </c>
    </row>
    <row r="451" spans="1:9">
      <c r="A451" s="4331">
        <v>31</v>
      </c>
      <c r="B451" s="4372" t="s">
        <v>4204</v>
      </c>
      <c r="C451" s="4373" t="s">
        <v>46</v>
      </c>
      <c r="D451" s="4385"/>
      <c r="E451" s="4373"/>
      <c r="F451" s="4373"/>
      <c r="G451" s="4374"/>
      <c r="H451" s="4373" t="s">
        <v>1752</v>
      </c>
      <c r="I451" s="4311" t="s">
        <v>3636</v>
      </c>
    </row>
    <row r="452" spans="1:9" s="4313" customFormat="1">
      <c r="A452" s="4331">
        <v>32</v>
      </c>
      <c r="B452" s="4313" t="s">
        <v>3395</v>
      </c>
      <c r="C452" s="4331" t="s">
        <v>46</v>
      </c>
      <c r="D452" s="4381"/>
      <c r="E452" s="4331"/>
      <c r="F452" s="4331"/>
      <c r="G452" s="4331"/>
      <c r="H452" s="4331" t="s">
        <v>33</v>
      </c>
      <c r="I452" s="4311" t="s">
        <v>3636</v>
      </c>
    </row>
    <row r="453" spans="1:9">
      <c r="A453" s="4331">
        <v>33</v>
      </c>
      <c r="B453" s="4372" t="s">
        <v>1105</v>
      </c>
      <c r="C453" s="4373" t="s">
        <v>48</v>
      </c>
      <c r="D453" s="4385"/>
      <c r="E453" s="4331"/>
      <c r="F453" s="4371"/>
      <c r="G453" s="4374"/>
      <c r="H453" s="4373" t="s">
        <v>35</v>
      </c>
      <c r="I453" s="4311" t="s">
        <v>3636</v>
      </c>
    </row>
    <row r="454" spans="1:9" s="4388" customFormat="1">
      <c r="A454" s="4331">
        <v>34</v>
      </c>
      <c r="B454" s="4372" t="s">
        <v>4301</v>
      </c>
      <c r="C454" s="4373" t="s">
        <v>48</v>
      </c>
      <c r="D454" s="4385"/>
      <c r="E454" s="4373"/>
      <c r="F454" s="4371"/>
      <c r="G454" s="4374"/>
      <c r="H454" s="4373" t="s">
        <v>42</v>
      </c>
      <c r="I454" s="4311" t="s">
        <v>3636</v>
      </c>
    </row>
    <row r="455" spans="1:9" s="4388" customFormat="1">
      <c r="A455" s="4331">
        <v>35</v>
      </c>
      <c r="B455" s="4313" t="s">
        <v>4294</v>
      </c>
      <c r="C455" s="4331" t="s">
        <v>4296</v>
      </c>
      <c r="D455" s="4313"/>
      <c r="E455" s="4373"/>
      <c r="F455" s="4313"/>
      <c r="G455" s="4313"/>
      <c r="H455" s="4331" t="s">
        <v>4295</v>
      </c>
      <c r="I455" s="4311" t="s">
        <v>3636</v>
      </c>
    </row>
    <row r="456" spans="1:9" s="4313" customFormat="1">
      <c r="A456" s="4331">
        <v>36</v>
      </c>
      <c r="B456" s="4313" t="s">
        <v>3850</v>
      </c>
      <c r="C456" s="4331" t="s">
        <v>53</v>
      </c>
      <c r="D456" s="4331"/>
      <c r="E456" s="4311"/>
      <c r="F456" s="4331"/>
      <c r="G456" s="4382"/>
      <c r="H456" s="4331" t="s">
        <v>42</v>
      </c>
      <c r="I456" s="4311" t="s">
        <v>3636</v>
      </c>
    </row>
    <row r="457" spans="1:9">
      <c r="A457" s="4331">
        <v>37</v>
      </c>
      <c r="B457" s="4313" t="s">
        <v>3401</v>
      </c>
      <c r="C457" s="4331" t="s">
        <v>53</v>
      </c>
      <c r="D457" s="4387"/>
      <c r="E457" s="4387"/>
      <c r="F457" s="4387"/>
      <c r="G457" s="4384"/>
      <c r="H457" s="4384" t="s">
        <v>30</v>
      </c>
      <c r="I457" s="4311" t="s">
        <v>3636</v>
      </c>
    </row>
    <row r="458" spans="1:9">
      <c r="A458" s="4331">
        <v>38</v>
      </c>
      <c r="B458" s="4313" t="s">
        <v>4233</v>
      </c>
      <c r="C458" s="4331" t="s">
        <v>54</v>
      </c>
      <c r="D458" s="4387"/>
      <c r="E458" s="4387"/>
      <c r="F458" s="4387"/>
      <c r="G458" s="4384"/>
      <c r="H458" s="4384" t="s">
        <v>27</v>
      </c>
      <c r="I458" s="4311" t="s">
        <v>3636</v>
      </c>
    </row>
    <row r="459" spans="1:9">
      <c r="A459" s="4331">
        <v>39</v>
      </c>
      <c r="B459" s="4313" t="s">
        <v>4231</v>
      </c>
      <c r="C459" s="4331" t="s">
        <v>4254</v>
      </c>
      <c r="D459" s="4387"/>
      <c r="E459" s="4387"/>
      <c r="F459" s="4387"/>
      <c r="G459" s="4384"/>
      <c r="H459" s="4384" t="s">
        <v>72</v>
      </c>
      <c r="I459" s="4311" t="s">
        <v>3636</v>
      </c>
    </row>
    <row r="460" spans="1:9">
      <c r="A460" s="4331">
        <v>40</v>
      </c>
      <c r="B460" s="4313" t="s">
        <v>3176</v>
      </c>
      <c r="C460" s="4331" t="s">
        <v>3628</v>
      </c>
      <c r="D460" s="4331"/>
      <c r="E460" s="4331"/>
      <c r="F460" s="4331"/>
      <c r="G460" s="4374"/>
      <c r="H460" s="4373" t="s">
        <v>27</v>
      </c>
      <c r="I460" s="4311" t="s">
        <v>3636</v>
      </c>
    </row>
    <row r="461" spans="1:9">
      <c r="A461" s="4331">
        <v>41</v>
      </c>
      <c r="B461" s="4313" t="s">
        <v>3800</v>
      </c>
      <c r="C461" s="4331" t="s">
        <v>3979</v>
      </c>
      <c r="D461" s="4387"/>
      <c r="E461" s="4387"/>
      <c r="F461" s="4387"/>
      <c r="G461" s="4384"/>
      <c r="H461" s="4384" t="s">
        <v>47</v>
      </c>
      <c r="I461" s="4311" t="s">
        <v>3636</v>
      </c>
    </row>
    <row r="462" spans="1:9">
      <c r="A462" s="4331">
        <v>42</v>
      </c>
      <c r="B462" s="4313" t="s">
        <v>2774</v>
      </c>
      <c r="C462" s="4331" t="s">
        <v>3979</v>
      </c>
      <c r="D462" s="4331"/>
      <c r="E462" s="4331"/>
      <c r="F462" s="4373"/>
      <c r="G462" s="4371"/>
      <c r="H462" s="4371" t="s">
        <v>50</v>
      </c>
      <c r="I462" s="4311" t="s">
        <v>3636</v>
      </c>
    </row>
    <row r="463" spans="1:9" s="4313" customFormat="1">
      <c r="A463" s="4331">
        <v>43</v>
      </c>
      <c r="B463" s="4372" t="s">
        <v>3797</v>
      </c>
      <c r="C463" s="4373" t="s">
        <v>3979</v>
      </c>
      <c r="D463" s="4373"/>
      <c r="E463" s="4373"/>
      <c r="F463" s="4373"/>
      <c r="G463" s="4371"/>
      <c r="H463" s="4371" t="s">
        <v>64</v>
      </c>
      <c r="I463" s="4311" t="s">
        <v>3636</v>
      </c>
    </row>
    <row r="464" spans="1:9">
      <c r="A464" s="4331">
        <v>44</v>
      </c>
      <c r="B464" s="4313" t="s">
        <v>3409</v>
      </c>
      <c r="C464" s="4331" t="s">
        <v>58</v>
      </c>
      <c r="D464" s="4387"/>
      <c r="E464" s="4387"/>
      <c r="F464" s="4387"/>
      <c r="G464" s="4384"/>
      <c r="H464" s="4384" t="s">
        <v>39</v>
      </c>
      <c r="I464" s="4311" t="s">
        <v>3636</v>
      </c>
    </row>
    <row r="465" spans="1:12" s="4313" customFormat="1">
      <c r="A465" s="4331">
        <v>45</v>
      </c>
      <c r="B465" s="4313" t="s">
        <v>4014</v>
      </c>
      <c r="C465" s="4331" t="s">
        <v>360</v>
      </c>
      <c r="D465" s="4331"/>
      <c r="E465" s="4331"/>
      <c r="F465" s="4331"/>
      <c r="G465" s="4331"/>
      <c r="H465" s="4331" t="s">
        <v>42</v>
      </c>
      <c r="I465" s="4311" t="s">
        <v>3636</v>
      </c>
    </row>
    <row r="466" spans="1:12">
      <c r="A466" s="4331">
        <v>46</v>
      </c>
      <c r="B466" s="4313" t="s">
        <v>4200</v>
      </c>
      <c r="C466" s="4331" t="s">
        <v>60</v>
      </c>
      <c r="D466" s="4387"/>
      <c r="E466" s="4387"/>
      <c r="F466" s="4387"/>
      <c r="G466" s="4384"/>
      <c r="H466" s="4384" t="s">
        <v>35</v>
      </c>
      <c r="I466" s="4311" t="s">
        <v>3636</v>
      </c>
    </row>
    <row r="467" spans="1:12">
      <c r="A467" s="4331">
        <v>47</v>
      </c>
      <c r="B467" s="4365" t="s">
        <v>1461</v>
      </c>
      <c r="C467" s="4373" t="s">
        <v>61</v>
      </c>
      <c r="D467" s="4373"/>
      <c r="E467" s="4373"/>
      <c r="F467" s="4373"/>
      <c r="G467" s="4374"/>
      <c r="H467" s="4371" t="s">
        <v>32</v>
      </c>
      <c r="I467" s="4311" t="s">
        <v>3636</v>
      </c>
    </row>
    <row r="468" spans="1:12">
      <c r="A468" s="4331">
        <v>48</v>
      </c>
      <c r="B468" s="4365" t="s">
        <v>4235</v>
      </c>
      <c r="C468" s="4373" t="s">
        <v>61</v>
      </c>
      <c r="D468" s="4373"/>
      <c r="E468" s="4373"/>
      <c r="F468" s="4373"/>
      <c r="G468" s="4374"/>
      <c r="H468" s="4371" t="s">
        <v>64</v>
      </c>
      <c r="I468" s="4311" t="s">
        <v>3636</v>
      </c>
    </row>
    <row r="469" spans="1:12">
      <c r="A469" s="4331">
        <v>49</v>
      </c>
      <c r="B469" s="4365" t="s">
        <v>3169</v>
      </c>
      <c r="C469" s="4331" t="s">
        <v>61</v>
      </c>
      <c r="D469" s="4373"/>
      <c r="E469" s="4331"/>
      <c r="F469" s="4371"/>
      <c r="G469" s="4382"/>
      <c r="H469" s="4371" t="s">
        <v>69</v>
      </c>
      <c r="I469" s="4311" t="s">
        <v>3636</v>
      </c>
      <c r="L469" s="4315"/>
    </row>
    <row r="470" spans="1:12">
      <c r="A470" s="4331">
        <v>50</v>
      </c>
      <c r="B470" s="4365" t="s">
        <v>4203</v>
      </c>
      <c r="C470" s="4331" t="s">
        <v>62</v>
      </c>
      <c r="D470" s="4373"/>
      <c r="E470" s="4331"/>
      <c r="F470" s="4371"/>
      <c r="G470" s="4382"/>
      <c r="H470" s="4371" t="s">
        <v>70</v>
      </c>
      <c r="I470" s="4311" t="s">
        <v>3636</v>
      </c>
      <c r="L470" s="4315"/>
    </row>
    <row r="471" spans="1:12">
      <c r="A471" s="4331">
        <v>51</v>
      </c>
      <c r="B471" s="4313" t="s">
        <v>3801</v>
      </c>
      <c r="C471" s="4331" t="s">
        <v>62</v>
      </c>
      <c r="D471" s="4387"/>
      <c r="E471" s="4331"/>
      <c r="F471" s="4373"/>
      <c r="G471" s="4374"/>
      <c r="H471" s="4373" t="s">
        <v>1752</v>
      </c>
      <c r="I471" s="4311" t="s">
        <v>3636</v>
      </c>
    </row>
    <row r="472" spans="1:12">
      <c r="A472" s="4331">
        <v>52</v>
      </c>
      <c r="B472" s="4365" t="s">
        <v>3851</v>
      </c>
      <c r="C472" s="4373" t="s">
        <v>3974</v>
      </c>
      <c r="D472" s="4373"/>
      <c r="E472" s="4373"/>
      <c r="F472" s="4373"/>
      <c r="G472" s="4374"/>
      <c r="H472" s="4371" t="s">
        <v>36</v>
      </c>
      <c r="I472" s="4311" t="s">
        <v>3636</v>
      </c>
    </row>
    <row r="473" spans="1:12" s="4313" customFormat="1">
      <c r="A473" s="4331">
        <v>53</v>
      </c>
      <c r="B473" s="4313" t="s">
        <v>1767</v>
      </c>
      <c r="C473" s="4331" t="s">
        <v>3707</v>
      </c>
      <c r="D473" s="4331"/>
      <c r="E473" s="4373"/>
      <c r="F473" s="4373"/>
      <c r="G473" s="4373"/>
      <c r="H473" s="4373" t="s">
        <v>47</v>
      </c>
      <c r="I473" s="4311" t="s">
        <v>3636</v>
      </c>
    </row>
    <row r="474" spans="1:12" s="4313" customFormat="1">
      <c r="A474" s="4331">
        <v>54</v>
      </c>
      <c r="B474" s="4372" t="s">
        <v>3168</v>
      </c>
      <c r="C474" s="4373" t="s">
        <v>3707</v>
      </c>
      <c r="D474" s="4371" t="s">
        <v>978</v>
      </c>
      <c r="E474" s="4372" t="s">
        <v>978</v>
      </c>
      <c r="F474" s="4331"/>
      <c r="G474" s="4382"/>
      <c r="H474" s="4331" t="s">
        <v>55</v>
      </c>
      <c r="I474" s="4311" t="s">
        <v>3636</v>
      </c>
    </row>
    <row r="475" spans="1:12" s="4313" customFormat="1">
      <c r="A475" s="4331">
        <v>55</v>
      </c>
      <c r="B475" s="4313" t="s">
        <v>3799</v>
      </c>
      <c r="C475" s="4331" t="s">
        <v>3707</v>
      </c>
      <c r="D475" s="4331" t="s">
        <v>978</v>
      </c>
      <c r="E475" s="4331"/>
      <c r="F475" s="4331"/>
      <c r="G475" s="4382"/>
      <c r="H475" s="4373" t="s">
        <v>33</v>
      </c>
      <c r="I475" s="4311" t="s">
        <v>3636</v>
      </c>
    </row>
    <row r="476" spans="1:12" s="4313" customFormat="1">
      <c r="A476" s="4331">
        <v>56</v>
      </c>
      <c r="B476" s="4365" t="s">
        <v>3805</v>
      </c>
      <c r="C476" s="4331" t="s">
        <v>3707</v>
      </c>
      <c r="D476" s="4373" t="s">
        <v>978</v>
      </c>
      <c r="E476" s="4331"/>
      <c r="F476" s="4371"/>
      <c r="G476" s="4382"/>
      <c r="H476" s="4371" t="s">
        <v>45</v>
      </c>
      <c r="I476" s="4311" t="s">
        <v>3636</v>
      </c>
      <c r="L476" s="4331"/>
    </row>
    <row r="477" spans="1:12" ht="24" thickBot="1"/>
    <row r="478" spans="1:12" ht="24" thickBot="1">
      <c r="B478" s="4433" t="s">
        <v>2416</v>
      </c>
    </row>
    <row r="479" spans="1:12" ht="24" thickBot="1">
      <c r="B479" s="4672"/>
    </row>
    <row r="480" spans="1:12" s="4388" customFormat="1" ht="24" thickBot="1">
      <c r="A480" s="4315" t="s">
        <v>978</v>
      </c>
      <c r="B480" s="4394" t="s">
        <v>2274</v>
      </c>
      <c r="C480" s="4457"/>
      <c r="D480" s="4457"/>
      <c r="E480" s="4457"/>
      <c r="F480" s="4371"/>
      <c r="G480" s="4529"/>
      <c r="H480" s="4371"/>
      <c r="I480" s="4311"/>
    </row>
    <row r="481" spans="1:12" ht="24" thickBot="1">
      <c r="C481" s="4395"/>
      <c r="D481" s="4396"/>
      <c r="E481" s="4397"/>
      <c r="F481" s="4398"/>
      <c r="G481" s="4331"/>
      <c r="H481" s="4311"/>
      <c r="I481" s="4311"/>
      <c r="J481" s="4311"/>
      <c r="K481" s="4371"/>
      <c r="L481" s="4331"/>
    </row>
    <row r="482" spans="1:12" ht="24" thickBot="1">
      <c r="A482" s="4331" t="s">
        <v>4361</v>
      </c>
      <c r="B482" s="5087" t="s">
        <v>4337</v>
      </c>
      <c r="C482" s="4316" t="s">
        <v>1563</v>
      </c>
      <c r="D482" s="4316" t="s">
        <v>978</v>
      </c>
      <c r="E482" s="4317" t="s">
        <v>978</v>
      </c>
      <c r="F482" s="4318"/>
      <c r="G482" s="4319"/>
      <c r="H482" s="4320"/>
      <c r="I482" s="4321" t="s">
        <v>3913</v>
      </c>
      <c r="J482" s="4322"/>
      <c r="K482" s="4400"/>
      <c r="L482" s="4401"/>
    </row>
    <row r="483" spans="1:12" ht="24" thickBot="1">
      <c r="B483" s="5088" t="s">
        <v>4362</v>
      </c>
      <c r="C483" s="4324">
        <v>53</v>
      </c>
      <c r="D483" s="4325" t="s">
        <v>978</v>
      </c>
      <c r="E483" s="4326" t="s">
        <v>3976</v>
      </c>
      <c r="F483" s="4327"/>
      <c r="G483" s="4328"/>
      <c r="H483" s="4329"/>
      <c r="I483" s="5086" t="s">
        <v>2675</v>
      </c>
      <c r="J483" s="4404"/>
      <c r="K483" s="4404"/>
      <c r="L483" s="4407"/>
    </row>
    <row r="484" spans="1:12" s="4313" customFormat="1" ht="24" thickBot="1">
      <c r="A484" s="4331"/>
      <c r="B484" s="5068" t="s">
        <v>4346</v>
      </c>
      <c r="C484" s="4406" t="s">
        <v>1684</v>
      </c>
      <c r="D484" s="4332" t="s">
        <v>978</v>
      </c>
      <c r="E484" s="4333" t="s">
        <v>3235</v>
      </c>
      <c r="F484" s="4334"/>
      <c r="G484" s="4335"/>
      <c r="H484" s="4336"/>
      <c r="I484" s="5086" t="s">
        <v>2676</v>
      </c>
      <c r="J484" s="4404"/>
      <c r="K484" s="4404"/>
      <c r="L484" s="4407"/>
    </row>
    <row r="485" spans="1:12" s="4313" customFormat="1" ht="24" thickBot="1">
      <c r="A485" s="4331"/>
      <c r="B485" s="1868" t="s">
        <v>4342</v>
      </c>
      <c r="C485" s="4408" t="s">
        <v>2417</v>
      </c>
      <c r="D485" s="4409" t="s">
        <v>978</v>
      </c>
      <c r="E485" s="4410" t="s">
        <v>978</v>
      </c>
      <c r="F485" s="4341"/>
      <c r="G485" s="4342"/>
      <c r="H485" s="4343"/>
      <c r="I485" s="5086" t="s">
        <v>2677</v>
      </c>
      <c r="J485" s="4404"/>
      <c r="K485" s="4404"/>
      <c r="L485" s="4407"/>
    </row>
    <row r="486" spans="1:12" s="4388" customFormat="1" ht="24" thickBot="1">
      <c r="A486" s="4331"/>
      <c r="B486" s="1868" t="s">
        <v>4343</v>
      </c>
      <c r="C486" s="4411">
        <v>7</v>
      </c>
      <c r="D486" s="4345" t="s">
        <v>978</v>
      </c>
      <c r="E486" s="4346" t="s">
        <v>3236</v>
      </c>
      <c r="F486" s="4347"/>
      <c r="G486" s="4348"/>
      <c r="H486" s="4349"/>
      <c r="I486" s="4412"/>
      <c r="J486" s="4413"/>
      <c r="K486" s="4413"/>
      <c r="L486" s="4414"/>
    </row>
    <row r="487" spans="1:12" ht="24" thickBot="1">
      <c r="B487" s="1868" t="s">
        <v>4344</v>
      </c>
      <c r="C487" s="4769" t="s">
        <v>978</v>
      </c>
      <c r="D487" s="4351">
        <v>0</v>
      </c>
      <c r="E487" s="4352" t="s">
        <v>2416</v>
      </c>
      <c r="F487" s="4353"/>
      <c r="G487" s="4354"/>
      <c r="H487" s="4355"/>
      <c r="I487" s="4415"/>
      <c r="J487" s="4416"/>
      <c r="K487" s="4417"/>
      <c r="L487" s="4418"/>
    </row>
    <row r="488" spans="1:12" ht="24" thickBot="1">
      <c r="B488" s="4419"/>
      <c r="C488" s="4652" t="s">
        <v>978</v>
      </c>
      <c r="D488" s="4342"/>
      <c r="E488" s="4340"/>
      <c r="F488" s="4341"/>
      <c r="G488" s="4342"/>
      <c r="H488" s="4343"/>
      <c r="I488" s="4420"/>
      <c r="J488" s="4421"/>
      <c r="K488" s="4422"/>
      <c r="L488" s="4423"/>
    </row>
    <row r="489" spans="1:12" s="4424" customFormat="1">
      <c r="A489" s="4331"/>
      <c r="B489" s="4676" t="s">
        <v>978</v>
      </c>
      <c r="C489" s="4386"/>
      <c r="D489" s="4361" t="s">
        <v>3763</v>
      </c>
      <c r="E489" s="4361" t="s">
        <v>3764</v>
      </c>
      <c r="F489" s="4362" t="s">
        <v>3765</v>
      </c>
      <c r="G489" s="4361"/>
      <c r="H489" s="4331"/>
      <c r="J489" s="4386"/>
      <c r="K489" s="4386"/>
      <c r="L489" s="4364"/>
    </row>
    <row r="490" spans="1:12" s="4313" customFormat="1">
      <c r="A490" s="4331">
        <v>1</v>
      </c>
      <c r="B490" s="4594"/>
      <c r="C490" s="4366"/>
      <c r="D490" s="4396"/>
      <c r="E490" s="4396"/>
      <c r="F490" s="4398"/>
      <c r="G490" s="4382"/>
      <c r="H490" s="4425"/>
      <c r="I490" s="4369"/>
      <c r="J490" s="4426"/>
      <c r="K490" s="4396"/>
      <c r="L490" s="4396"/>
    </row>
    <row r="491" spans="1:12" s="4313" customFormat="1">
      <c r="A491" s="4331">
        <v>2</v>
      </c>
      <c r="B491" s="4365"/>
      <c r="C491" s="4366"/>
      <c r="D491" s="4371"/>
      <c r="E491" s="4371"/>
      <c r="F491" s="4331"/>
      <c r="G491" s="4382"/>
      <c r="H491" s="4367"/>
      <c r="I491" s="4369"/>
      <c r="J491" s="4375"/>
      <c r="K491" s="4371"/>
      <c r="L491" s="4371"/>
    </row>
    <row r="492" spans="1:12" s="4313" customFormat="1">
      <c r="A492" s="4331">
        <v>3</v>
      </c>
      <c r="B492" s="4594"/>
      <c r="C492" s="4366"/>
      <c r="D492" s="4396"/>
      <c r="E492" s="4396"/>
      <c r="F492" s="4398"/>
      <c r="G492" s="4382"/>
      <c r="H492" s="4425"/>
      <c r="I492" s="4369"/>
      <c r="J492" s="4426" t="s">
        <v>978</v>
      </c>
      <c r="K492" s="4396"/>
      <c r="L492" s="4396"/>
    </row>
    <row r="493" spans="1:12" s="4313" customFormat="1">
      <c r="A493" s="4331">
        <v>4</v>
      </c>
      <c r="B493" s="4594"/>
      <c r="C493" s="4366"/>
      <c r="D493" s="4396"/>
      <c r="E493" s="4396"/>
      <c r="F493" s="4398"/>
      <c r="G493" s="4382"/>
      <c r="H493" s="4425"/>
      <c r="I493" s="4369"/>
      <c r="J493" s="4426"/>
      <c r="K493" s="4396"/>
      <c r="L493" s="4396"/>
    </row>
    <row r="494" spans="1:12" s="4313" customFormat="1">
      <c r="A494" s="4331">
        <v>5</v>
      </c>
      <c r="B494" s="4372"/>
      <c r="C494" s="4373"/>
      <c r="D494" s="4385"/>
      <c r="E494" s="4371"/>
      <c r="F494" s="4371"/>
      <c r="G494" s="4374"/>
      <c r="H494" s="4371"/>
      <c r="I494" s="4369"/>
      <c r="J494" s="4375"/>
      <c r="K494" s="4371"/>
      <c r="L494" s="4331"/>
    </row>
    <row r="495" spans="1:12" s="4313" customFormat="1">
      <c r="A495" s="4331">
        <v>6</v>
      </c>
      <c r="C495" s="4331"/>
      <c r="D495" s="4385"/>
      <c r="E495" s="4371"/>
      <c r="F495" s="4331"/>
      <c r="G495" s="4382"/>
      <c r="H495" s="4371"/>
      <c r="I495" s="4369"/>
      <c r="J495" s="4383"/>
      <c r="K495" s="4331"/>
      <c r="L495" s="4371"/>
    </row>
    <row r="496" spans="1:12" s="4313" customFormat="1">
      <c r="A496" s="4331">
        <v>7</v>
      </c>
      <c r="C496" s="4331"/>
      <c r="D496" s="4381"/>
      <c r="E496" s="4387"/>
      <c r="F496" s="4331"/>
      <c r="G496" s="4384"/>
      <c r="H496" s="4384"/>
      <c r="I496" s="4369"/>
    </row>
    <row r="497" spans="1:12" s="4313" customFormat="1">
      <c r="A497" s="4331">
        <v>8</v>
      </c>
      <c r="C497" s="4331"/>
      <c r="D497" s="4381"/>
      <c r="E497" s="4387"/>
      <c r="F497" s="4331"/>
      <c r="G497" s="4384"/>
      <c r="H497" s="4384"/>
      <c r="I497" s="4369"/>
    </row>
    <row r="498" spans="1:12" s="4313" customFormat="1">
      <c r="A498" s="4331">
        <v>9</v>
      </c>
      <c r="B498" s="4365"/>
      <c r="C498" s="4373"/>
      <c r="D498" s="4373"/>
      <c r="E498" s="4373"/>
      <c r="F498" s="4371"/>
      <c r="G498" s="4374"/>
      <c r="H498" s="4371"/>
      <c r="I498" s="4369"/>
      <c r="J498" s="4375"/>
      <c r="K498" s="4371"/>
      <c r="L498" s="4371"/>
    </row>
    <row r="499" spans="1:12" s="4313" customFormat="1">
      <c r="A499" s="4331">
        <v>10</v>
      </c>
      <c r="B499" s="4365"/>
      <c r="C499" s="4373"/>
      <c r="D499" s="4373"/>
      <c r="E499" s="4373"/>
      <c r="F499" s="4371"/>
      <c r="G499" s="4374"/>
      <c r="H499" s="4371"/>
      <c r="I499" s="4369"/>
      <c r="J499" s="4375"/>
      <c r="K499" s="4371"/>
      <c r="L499" s="4371"/>
    </row>
    <row r="500" spans="1:12" s="4313" customFormat="1">
      <c r="A500" s="4331">
        <v>11</v>
      </c>
      <c r="B500" s="4365"/>
      <c r="C500" s="4373"/>
      <c r="D500" s="4373"/>
      <c r="E500" s="4373"/>
      <c r="F500" s="4371"/>
      <c r="G500" s="4374"/>
      <c r="H500" s="4371"/>
      <c r="I500" s="4369"/>
      <c r="J500" s="4375"/>
      <c r="K500" s="4373"/>
      <c r="L500" s="4371"/>
    </row>
    <row r="501" spans="1:12" s="4313" customFormat="1">
      <c r="A501" s="4331">
        <v>12</v>
      </c>
      <c r="B501" s="4365"/>
      <c r="C501" s="4373"/>
      <c r="D501" s="4605"/>
      <c r="E501" s="4373"/>
      <c r="F501" s="4371"/>
      <c r="G501" s="4374"/>
      <c r="H501" s="4371"/>
      <c r="I501" s="4369"/>
      <c r="J501" s="4375"/>
      <c r="K501" s="4373"/>
      <c r="L501" s="4371"/>
    </row>
    <row r="502" spans="1:12" s="4313" customFormat="1">
      <c r="A502" s="4331">
        <v>13</v>
      </c>
      <c r="B502" s="4365"/>
      <c r="C502" s="4373"/>
      <c r="D502" s="4605"/>
      <c r="E502" s="4373"/>
      <c r="F502" s="4371"/>
      <c r="G502" s="4374"/>
      <c r="H502" s="4371"/>
      <c r="I502" s="4369"/>
      <c r="J502" s="4375"/>
      <c r="K502" s="4373"/>
      <c r="L502" s="4371"/>
    </row>
    <row r="503" spans="1:12" s="4313" customFormat="1">
      <c r="A503" s="4331">
        <v>14</v>
      </c>
      <c r="C503" s="4331"/>
      <c r="D503" s="4331"/>
      <c r="E503" s="4331"/>
      <c r="F503" s="4331"/>
      <c r="G503" s="4331"/>
      <c r="H503" s="4331"/>
      <c r="I503" s="4369"/>
    </row>
    <row r="504" spans="1:12" s="4313" customFormat="1">
      <c r="A504" s="4331">
        <v>15</v>
      </c>
      <c r="B504" s="4365"/>
      <c r="C504" s="4331"/>
      <c r="D504" s="4373"/>
      <c r="E504" s="4373"/>
      <c r="F504" s="4371"/>
      <c r="G504" s="4374"/>
      <c r="H504" s="4371"/>
      <c r="I504" s="4369"/>
      <c r="J504" s="4375"/>
      <c r="K504" s="4371"/>
      <c r="L504" s="4331"/>
    </row>
    <row r="505" spans="1:12" s="4313" customFormat="1">
      <c r="A505" s="4331">
        <v>16</v>
      </c>
      <c r="C505" s="4331"/>
      <c r="D505" s="4331"/>
      <c r="E505" s="4331"/>
      <c r="F505" s="4331"/>
      <c r="G505" s="4331"/>
      <c r="H505" s="4331"/>
      <c r="I505" s="4369"/>
      <c r="J505" s="4375"/>
      <c r="K505" s="4371"/>
      <c r="L505" s="4331"/>
    </row>
    <row r="506" spans="1:12" s="4313" customFormat="1">
      <c r="A506" s="4331">
        <v>17</v>
      </c>
      <c r="B506" s="4372"/>
      <c r="C506" s="4331"/>
      <c r="D506" s="4373"/>
      <c r="E506" s="4373"/>
      <c r="F506" s="4371"/>
      <c r="G506" s="4374"/>
      <c r="H506" s="4371"/>
      <c r="I506" s="4369"/>
      <c r="L506" s="4371"/>
    </row>
    <row r="507" spans="1:12" s="4313" customFormat="1">
      <c r="A507" s="4331">
        <v>18</v>
      </c>
      <c r="C507" s="4331"/>
      <c r="D507" s="4331"/>
      <c r="E507" s="4311"/>
      <c r="F507" s="4331"/>
      <c r="G507" s="4382"/>
      <c r="H507" s="4387"/>
      <c r="I507" s="4369"/>
      <c r="J507" s="4375"/>
      <c r="K507" s="4371"/>
      <c r="L507" s="4371"/>
    </row>
    <row r="508" spans="1:12" s="4313" customFormat="1">
      <c r="A508" s="4331">
        <v>19</v>
      </c>
      <c r="C508" s="4331"/>
      <c r="D508" s="4331"/>
      <c r="E508" s="4311"/>
      <c r="F508" s="4331"/>
      <c r="G508" s="4382"/>
      <c r="H508" s="4387"/>
      <c r="I508" s="4369"/>
      <c r="J508" s="4375"/>
      <c r="K508" s="4371"/>
      <c r="L508" s="4371"/>
    </row>
    <row r="509" spans="1:12" s="4388" customFormat="1">
      <c r="A509" s="4331">
        <v>20</v>
      </c>
      <c r="C509" s="4393"/>
      <c r="D509" s="4393"/>
      <c r="E509" s="4457"/>
      <c r="F509" s="4393"/>
      <c r="G509" s="4529"/>
      <c r="H509" s="4392"/>
      <c r="I509" s="4369"/>
      <c r="J509" s="4925"/>
      <c r="K509" s="4432"/>
      <c r="L509" s="4432"/>
    </row>
    <row r="510" spans="1:12" s="4313" customFormat="1">
      <c r="A510" s="4331">
        <v>21</v>
      </c>
      <c r="C510" s="4331"/>
      <c r="D510" s="4331"/>
      <c r="E510" s="4311"/>
      <c r="F510" s="4331"/>
      <c r="G510" s="4382"/>
      <c r="H510" s="4387"/>
      <c r="I510" s="4369"/>
      <c r="J510" s="4375"/>
      <c r="K510" s="4371"/>
      <c r="L510" s="4371"/>
    </row>
    <row r="511" spans="1:12" s="4313" customFormat="1">
      <c r="A511" s="4331">
        <v>22</v>
      </c>
      <c r="C511" s="4331"/>
      <c r="D511" s="4381"/>
      <c r="E511" s="4331"/>
      <c r="F511" s="4331"/>
      <c r="G511" s="4331"/>
      <c r="H511" s="4331"/>
      <c r="I511" s="4369"/>
    </row>
    <row r="512" spans="1:12" s="4313" customFormat="1">
      <c r="A512" s="4331">
        <v>23</v>
      </c>
      <c r="C512" s="4331"/>
      <c r="D512" s="4381"/>
      <c r="E512" s="4331"/>
      <c r="F512" s="4331"/>
      <c r="G512" s="4384"/>
      <c r="H512" s="4384"/>
      <c r="I512" s="4369"/>
    </row>
    <row r="513" spans="1:12" s="4313" customFormat="1">
      <c r="A513" s="4331">
        <v>24</v>
      </c>
      <c r="C513" s="4331"/>
      <c r="D513" s="4381"/>
      <c r="E513" s="4331"/>
      <c r="F513" s="4331"/>
      <c r="G513" s="4331"/>
      <c r="H513" s="4331"/>
      <c r="I513" s="4369"/>
      <c r="J513" s="4375"/>
      <c r="K513" s="4371"/>
      <c r="L513" s="4371"/>
    </row>
    <row r="514" spans="1:12" s="4313" customFormat="1">
      <c r="A514" s="4331">
        <v>25</v>
      </c>
      <c r="C514" s="4331"/>
      <c r="D514" s="4381"/>
      <c r="E514" s="4331"/>
      <c r="F514" s="4331"/>
      <c r="G514" s="4331"/>
      <c r="H514" s="4331"/>
      <c r="I514" s="4369"/>
      <c r="J514" s="4375"/>
      <c r="K514" s="4371"/>
      <c r="L514" s="4371"/>
    </row>
    <row r="515" spans="1:12" s="4313" customFormat="1">
      <c r="A515" s="4331">
        <v>26</v>
      </c>
      <c r="B515" s="4365"/>
      <c r="C515" s="4373"/>
      <c r="D515" s="4385"/>
      <c r="E515" s="4373"/>
      <c r="F515" s="4371"/>
      <c r="G515" s="4382"/>
      <c r="H515" s="4371"/>
      <c r="I515" s="4369"/>
      <c r="J515" s="4375"/>
      <c r="K515" s="4371"/>
    </row>
    <row r="516" spans="1:12" s="4313" customFormat="1">
      <c r="A516" s="4331">
        <v>27</v>
      </c>
      <c r="B516" s="4365"/>
      <c r="C516" s="4373"/>
      <c r="D516" s="4385"/>
      <c r="E516" s="4373"/>
      <c r="F516" s="4371"/>
      <c r="G516" s="4382"/>
      <c r="H516" s="4371"/>
      <c r="I516" s="4369"/>
      <c r="J516" s="4375"/>
      <c r="K516" s="4371"/>
    </row>
    <row r="517" spans="1:12" s="4313" customFormat="1">
      <c r="A517" s="4331">
        <v>28</v>
      </c>
      <c r="C517" s="4331"/>
      <c r="D517" s="4381"/>
      <c r="E517" s="4331"/>
      <c r="F517" s="4331"/>
      <c r="G517" s="4331"/>
      <c r="H517" s="4331"/>
      <c r="I517" s="4369"/>
    </row>
    <row r="518" spans="1:12" s="4313" customFormat="1">
      <c r="A518" s="4331">
        <v>29</v>
      </c>
      <c r="C518" s="4331"/>
      <c r="D518" s="4331"/>
      <c r="E518" s="4331"/>
      <c r="F518" s="4331"/>
      <c r="G518" s="4382"/>
      <c r="H518" s="4331"/>
      <c r="I518" s="4369"/>
    </row>
    <row r="519" spans="1:12" s="4313" customFormat="1">
      <c r="A519" s="4331">
        <v>30</v>
      </c>
      <c r="C519" s="4331"/>
      <c r="F519" s="4331"/>
      <c r="G519" s="4384"/>
      <c r="H519" s="4384"/>
      <c r="I519" s="4369"/>
    </row>
    <row r="520" spans="1:12" s="4313" customFormat="1">
      <c r="A520" s="4331">
        <v>31</v>
      </c>
      <c r="C520" s="4331"/>
      <c r="D520" s="4331"/>
      <c r="E520" s="4331"/>
      <c r="F520" s="4331"/>
      <c r="G520" s="4382"/>
      <c r="H520" s="4373"/>
      <c r="I520" s="4369"/>
    </row>
    <row r="521" spans="1:12" s="4313" customFormat="1">
      <c r="A521" s="4331">
        <v>32</v>
      </c>
      <c r="B521" s="4365"/>
      <c r="C521" s="4373"/>
      <c r="D521" s="4385"/>
      <c r="E521" s="4373"/>
      <c r="F521" s="4377"/>
      <c r="G521" s="4368"/>
      <c r="H521" s="4377"/>
      <c r="I521" s="4369"/>
    </row>
    <row r="522" spans="1:12" s="4313" customFormat="1">
      <c r="A522" s="4331">
        <v>33</v>
      </c>
      <c r="B522" s="4376"/>
      <c r="C522" s="4377"/>
      <c r="D522" s="4377"/>
      <c r="E522" s="4366"/>
      <c r="F522" s="4367"/>
      <c r="G522" s="4366"/>
      <c r="H522" s="4366"/>
      <c r="I522" s="4369"/>
    </row>
    <row r="523" spans="1:12" s="4313" customFormat="1">
      <c r="A523" s="4331">
        <v>34</v>
      </c>
      <c r="B523" s="4372"/>
      <c r="C523" s="4377"/>
      <c r="D523" s="4366"/>
      <c r="E523" s="4428"/>
      <c r="F523" s="4366"/>
      <c r="G523" s="4368"/>
      <c r="H523" s="4367"/>
      <c r="I523" s="4369"/>
    </row>
    <row r="524" spans="1:12" s="4313" customFormat="1">
      <c r="A524" s="4331">
        <v>35</v>
      </c>
      <c r="B524" s="4365"/>
      <c r="C524" s="4331"/>
      <c r="D524" s="4950"/>
      <c r="E524" s="4373"/>
      <c r="F524" s="4371"/>
      <c r="G524" s="4382"/>
      <c r="H524" s="4367"/>
      <c r="I524" s="4369"/>
      <c r="J524" s="4370"/>
      <c r="K524" s="4371"/>
      <c r="L524" s="4371"/>
    </row>
    <row r="525" spans="1:12" s="4313" customFormat="1">
      <c r="A525" s="4331">
        <v>36</v>
      </c>
      <c r="B525" s="4372"/>
      <c r="C525" s="4377"/>
      <c r="D525" s="4366"/>
      <c r="E525" s="4428"/>
      <c r="F525" s="4366"/>
      <c r="G525" s="4368"/>
      <c r="H525" s="4367"/>
      <c r="I525" s="4369"/>
    </row>
    <row r="526" spans="1:12" s="4313" customFormat="1">
      <c r="A526" s="4331">
        <v>37</v>
      </c>
      <c r="C526" s="4331"/>
      <c r="D526" s="4331"/>
      <c r="E526" s="4311"/>
      <c r="F526" s="4373"/>
      <c r="G526" s="4382"/>
      <c r="H526" s="4373"/>
      <c r="I526" s="4369"/>
    </row>
    <row r="527" spans="1:12" s="4313" customFormat="1">
      <c r="A527" s="4331">
        <v>38</v>
      </c>
      <c r="B527" s="4372"/>
      <c r="C527" s="4373"/>
      <c r="D527" s="4371"/>
      <c r="E527" s="4371"/>
      <c r="F527" s="4373"/>
      <c r="G527" s="4371"/>
      <c r="H527" s="4371"/>
      <c r="I527" s="4369"/>
    </row>
    <row r="528" spans="1:12" s="4313" customFormat="1">
      <c r="A528" s="4331">
        <v>39</v>
      </c>
      <c r="B528" s="4372"/>
      <c r="C528" s="4373"/>
      <c r="D528" s="4371"/>
      <c r="E528" s="4371"/>
      <c r="F528" s="4373"/>
      <c r="G528" s="4371"/>
      <c r="H528" s="4371"/>
      <c r="I528" s="4369"/>
    </row>
    <row r="529" spans="1:12" s="4313" customFormat="1">
      <c r="A529" s="4331">
        <v>40</v>
      </c>
      <c r="B529" s="4372"/>
      <c r="C529" s="4366"/>
      <c r="D529" s="4429"/>
      <c r="E529" s="4366"/>
      <c r="F529" s="4366"/>
      <c r="G529" s="4368"/>
      <c r="H529" s="4366"/>
      <c r="I529" s="4369"/>
      <c r="J529" s="4380"/>
      <c r="K529" s="4377"/>
      <c r="L529" s="4371"/>
    </row>
    <row r="530" spans="1:12" s="4313" customFormat="1">
      <c r="A530" s="4331">
        <v>41</v>
      </c>
      <c r="B530" s="4372"/>
      <c r="C530" s="4373"/>
      <c r="D530" s="4369"/>
      <c r="E530" s="4371"/>
      <c r="F530" s="4373"/>
      <c r="G530" s="4371"/>
      <c r="H530" s="4371"/>
      <c r="I530" s="4369"/>
    </row>
    <row r="531" spans="1:12" s="4313" customFormat="1">
      <c r="A531" s="4331">
        <v>42</v>
      </c>
      <c r="B531" s="4365"/>
      <c r="C531" s="4373"/>
      <c r="D531" s="4371"/>
      <c r="E531" s="4373"/>
      <c r="F531" s="4371"/>
      <c r="G531" s="4382"/>
      <c r="H531" s="4367"/>
      <c r="I531" s="4369"/>
      <c r="J531" s="4370"/>
      <c r="K531" s="4371"/>
      <c r="L531" s="4371"/>
    </row>
    <row r="532" spans="1:12" s="4313" customFormat="1">
      <c r="A532" s="4331">
        <v>43</v>
      </c>
      <c r="C532" s="4377"/>
      <c r="D532" s="4377"/>
      <c r="E532" s="4366"/>
      <c r="F532" s="4377"/>
      <c r="G532" s="4378"/>
      <c r="H532" s="4377"/>
      <c r="I532" s="4369"/>
      <c r="J532" s="4375"/>
      <c r="K532" s="4371"/>
      <c r="L532" s="4373"/>
    </row>
    <row r="533" spans="1:12" s="4313" customFormat="1">
      <c r="A533" s="4331">
        <v>44</v>
      </c>
      <c r="C533" s="4377"/>
      <c r="D533" s="4377"/>
      <c r="E533" s="4366"/>
      <c r="F533" s="4377"/>
      <c r="G533" s="4378"/>
      <c r="H533" s="4377"/>
      <c r="I533" s="4369"/>
      <c r="J533" s="4375"/>
      <c r="K533" s="4371"/>
      <c r="L533" s="4373"/>
    </row>
    <row r="534" spans="1:12" s="4313" customFormat="1">
      <c r="A534" s="4331">
        <v>45</v>
      </c>
      <c r="C534" s="4430"/>
      <c r="D534" s="4331"/>
      <c r="E534" s="4331"/>
      <c r="F534" s="4331"/>
      <c r="G534" s="4382"/>
      <c r="H534" s="4377"/>
      <c r="I534" s="4369"/>
      <c r="J534" s="4375"/>
      <c r="K534" s="4373"/>
      <c r="L534" s="4379"/>
    </row>
    <row r="535" spans="1:12" s="4313" customFormat="1">
      <c r="A535" s="4331">
        <v>46</v>
      </c>
      <c r="C535" s="4377"/>
      <c r="D535" s="4371"/>
      <c r="E535" s="4366"/>
      <c r="F535" s="4377"/>
      <c r="G535" s="4378"/>
      <c r="H535" s="4366"/>
      <c r="I535" s="4369"/>
      <c r="J535" s="4375"/>
      <c r="K535" s="4371"/>
      <c r="L535" s="4371"/>
    </row>
    <row r="536" spans="1:12" s="4313" customFormat="1">
      <c r="A536" s="4331">
        <v>47</v>
      </c>
      <c r="C536" s="4331"/>
      <c r="D536" s="4371"/>
      <c r="E536" s="4373"/>
      <c r="F536" s="4331"/>
      <c r="G536" s="4382"/>
      <c r="H536" s="4367"/>
      <c r="I536" s="4369"/>
      <c r="J536" s="4375"/>
      <c r="K536" s="4371"/>
      <c r="L536" s="4366"/>
    </row>
    <row r="537" spans="1:12" s="4313" customFormat="1">
      <c r="A537" s="4331">
        <v>48</v>
      </c>
      <c r="C537" s="4331"/>
      <c r="D537" s="4371"/>
      <c r="E537" s="4373"/>
      <c r="F537" s="4373"/>
      <c r="G537" s="4377"/>
      <c r="H537" s="4377"/>
      <c r="I537" s="4369"/>
    </row>
    <row r="538" spans="1:12" s="4313" customFormat="1">
      <c r="A538" s="4331">
        <v>49</v>
      </c>
      <c r="B538" s="4593"/>
      <c r="C538" s="4457"/>
      <c r="D538" s="4385"/>
      <c r="E538" s="4385"/>
      <c r="F538" s="4373"/>
      <c r="G538" s="4374"/>
      <c r="H538" s="4373"/>
      <c r="I538" s="4369"/>
      <c r="J538" s="4375"/>
      <c r="K538" s="4371"/>
    </row>
    <row r="539" spans="1:12" s="4313" customFormat="1">
      <c r="A539" s="4331">
        <v>50</v>
      </c>
      <c r="B539" s="4388"/>
      <c r="C539" s="4393"/>
      <c r="D539" s="4331"/>
      <c r="E539" s="4387"/>
      <c r="F539" s="4387"/>
      <c r="G539" s="4384"/>
      <c r="H539" s="4384"/>
      <c r="I539" s="4369"/>
    </row>
    <row r="540" spans="1:12" s="4388" customFormat="1">
      <c r="A540" s="4331">
        <v>51</v>
      </c>
      <c r="B540" s="4604"/>
      <c r="C540" s="4391"/>
      <c r="D540" s="4391"/>
      <c r="E540" s="4391"/>
      <c r="F540" s="4391"/>
      <c r="G540" s="4927"/>
      <c r="H540" s="4932"/>
      <c r="I540" s="4369"/>
    </row>
    <row r="541" spans="1:12" s="4388" customFormat="1">
      <c r="A541" s="4331">
        <v>52</v>
      </c>
      <c r="B541" s="4604"/>
      <c r="C541" s="4391"/>
      <c r="D541" s="4391"/>
      <c r="E541" s="4391"/>
      <c r="F541" s="4391"/>
      <c r="G541" s="4927"/>
      <c r="H541" s="4932"/>
      <c r="I541" s="4369"/>
    </row>
    <row r="542" spans="1:12" ht="24" thickBot="1">
      <c r="A542" s="4331">
        <v>53</v>
      </c>
    </row>
    <row r="543" spans="1:12" s="4313" customFormat="1" ht="24" thickBot="1">
      <c r="A543" s="4331"/>
      <c r="B543" s="4433" t="s">
        <v>2416</v>
      </c>
      <c r="C543" s="4315"/>
      <c r="D543" s="4315"/>
      <c r="E543" s="4312"/>
      <c r="G543" s="4312"/>
      <c r="I543" s="4314"/>
      <c r="J543" s="4375"/>
      <c r="K543" s="4312"/>
      <c r="L543" s="4315"/>
    </row>
    <row r="544" spans="1:12" s="4313" customFormat="1" ht="24" thickBot="1">
      <c r="A544" s="4331"/>
      <c r="B544" s="4434"/>
      <c r="C544" s="4315"/>
      <c r="D544" s="4315"/>
      <c r="E544" s="4312"/>
      <c r="G544" s="4312"/>
      <c r="I544" s="4369"/>
      <c r="J544" s="4375"/>
      <c r="K544" s="4371"/>
      <c r="L544" s="4315"/>
    </row>
    <row r="545" spans="1:12" s="4313" customFormat="1" ht="24" thickBot="1">
      <c r="A545" s="4331"/>
      <c r="B545" s="4394" t="s">
        <v>2274</v>
      </c>
      <c r="C545" s="4395"/>
      <c r="D545" s="4396"/>
      <c r="E545" s="4397"/>
      <c r="F545" s="4398"/>
      <c r="G545" s="4331"/>
      <c r="H545" s="4311"/>
      <c r="I545" s="4314"/>
      <c r="J545" s="4311"/>
      <c r="K545" s="4371"/>
      <c r="L545" s="4331"/>
    </row>
    <row r="546" spans="1:12" s="4313" customFormat="1">
      <c r="A546" s="4331">
        <v>1</v>
      </c>
      <c r="B546" s="4388"/>
      <c r="C546" s="4391"/>
      <c r="D546" s="4377"/>
      <c r="E546" s="4366"/>
      <c r="F546" s="4377"/>
      <c r="G546" s="4378"/>
      <c r="H546" s="4377"/>
      <c r="I546" s="4369"/>
      <c r="J546" s="4375"/>
      <c r="K546" s="4371"/>
      <c r="L546" s="4373"/>
    </row>
    <row r="547" spans="1:12" s="4313" customFormat="1">
      <c r="A547" s="4331">
        <v>2</v>
      </c>
      <c r="B547" s="4388"/>
      <c r="C547" s="4393"/>
      <c r="D547" s="4381"/>
      <c r="E547" s="4331"/>
      <c r="F547" s="4331"/>
      <c r="G547" s="4384"/>
      <c r="H547" s="4384"/>
      <c r="I547" s="4369"/>
    </row>
    <row r="548" spans="1:12" s="4313" customFormat="1">
      <c r="A548" s="4331">
        <v>3</v>
      </c>
      <c r="B548" s="4388"/>
      <c r="C548" s="4393"/>
      <c r="D548" s="4381"/>
      <c r="E548" s="4331"/>
      <c r="F548" s="4331"/>
      <c r="G548" s="4384"/>
      <c r="H548" s="4384"/>
      <c r="I548" s="4369"/>
    </row>
    <row r="549" spans="1:12" s="4313" customFormat="1" ht="24" thickBot="1">
      <c r="A549" s="4331"/>
      <c r="B549" s="4388"/>
      <c r="C549" s="4393"/>
      <c r="D549" s="4331"/>
      <c r="E549" s="4331"/>
      <c r="F549" s="4384"/>
      <c r="H549" s="4384"/>
      <c r="I549" s="4369"/>
    </row>
    <row r="550" spans="1:12" s="4313" customFormat="1" ht="24" thickBot="1">
      <c r="A550" s="4331"/>
      <c r="B550" s="4607" t="s">
        <v>3957</v>
      </c>
      <c r="C550" s="4608"/>
      <c r="D550" s="4315"/>
      <c r="E550" s="4314"/>
      <c r="G550" s="4315"/>
      <c r="H550" s="4311"/>
      <c r="I550" s="4314"/>
      <c r="J550" s="4312"/>
      <c r="K550" s="4311"/>
      <c r="L550" s="4315"/>
    </row>
    <row r="551" spans="1:12" ht="24" thickBot="1">
      <c r="B551" s="4532" t="s">
        <v>316</v>
      </c>
      <c r="C551" s="4606" t="s">
        <v>1563</v>
      </c>
      <c r="D551" s="4316" t="s">
        <v>978</v>
      </c>
      <c r="E551" s="4317" t="s">
        <v>978</v>
      </c>
      <c r="F551" s="4318"/>
      <c r="G551" s="4319"/>
      <c r="H551" s="4320"/>
      <c r="I551" s="4321" t="s">
        <v>3913</v>
      </c>
      <c r="J551" s="4322"/>
      <c r="K551" s="4530"/>
      <c r="L551" s="4531"/>
    </row>
    <row r="552" spans="1:12" ht="24" thickBot="1">
      <c r="B552" s="4532" t="s">
        <v>317</v>
      </c>
      <c r="C552" s="4324">
        <v>56</v>
      </c>
      <c r="D552" s="4325">
        <v>3</v>
      </c>
      <c r="E552" s="4326" t="s">
        <v>3976</v>
      </c>
      <c r="F552" s="4327"/>
      <c r="G552" s="4328"/>
      <c r="H552" s="4329"/>
      <c r="I552" s="4533" t="s">
        <v>2675</v>
      </c>
      <c r="J552" s="4534"/>
      <c r="K552" s="4535"/>
      <c r="L552" s="4536"/>
    </row>
    <row r="553" spans="1:12" s="4313" customFormat="1" ht="24" thickBot="1">
      <c r="A553" s="4331"/>
      <c r="B553" s="4537" t="s">
        <v>318</v>
      </c>
      <c r="C553" s="4406" t="s">
        <v>1684</v>
      </c>
      <c r="D553" s="4332">
        <v>53</v>
      </c>
      <c r="E553" s="4333" t="s">
        <v>3235</v>
      </c>
      <c r="F553" s="4334"/>
      <c r="G553" s="4335"/>
      <c r="H553" s="4336"/>
      <c r="I553" s="4533" t="s">
        <v>2676</v>
      </c>
      <c r="J553" s="4534"/>
      <c r="K553" s="4538"/>
      <c r="L553" s="4539"/>
    </row>
    <row r="554" spans="1:12" ht="24" thickBot="1">
      <c r="B554" s="4532" t="s">
        <v>319</v>
      </c>
      <c r="C554" s="4408" t="s">
        <v>2417</v>
      </c>
      <c r="D554" s="4339" t="s">
        <v>978</v>
      </c>
      <c r="E554" s="4340" t="s">
        <v>978</v>
      </c>
      <c r="F554" s="4341"/>
      <c r="G554" s="4342"/>
      <c r="H554" s="4343"/>
      <c r="I554" s="4533" t="s">
        <v>2677</v>
      </c>
      <c r="J554" s="4535"/>
      <c r="K554" s="4535"/>
      <c r="L554" s="4540"/>
    </row>
    <row r="555" spans="1:12" s="4313" customFormat="1" ht="24" thickBot="1">
      <c r="A555" s="4331"/>
      <c r="B555" s="4532" t="s">
        <v>1735</v>
      </c>
      <c r="C555" s="4411">
        <v>7</v>
      </c>
      <c r="D555" s="4345">
        <v>56</v>
      </c>
      <c r="E555" s="4346" t="s">
        <v>3236</v>
      </c>
      <c r="F555" s="4347"/>
      <c r="G555" s="4348"/>
      <c r="H555" s="4349"/>
      <c r="I555" s="4541"/>
      <c r="J555" s="4535"/>
      <c r="K555" s="4542"/>
      <c r="L555" s="4540"/>
    </row>
    <row r="556" spans="1:12" ht="24" thickBot="1">
      <c r="B556" s="4532" t="s">
        <v>1736</v>
      </c>
      <c r="C556" s="4769">
        <v>3</v>
      </c>
      <c r="D556" s="4351" t="s">
        <v>978</v>
      </c>
      <c r="E556" s="4352" t="s">
        <v>2416</v>
      </c>
      <c r="F556" s="4353"/>
      <c r="G556" s="4354"/>
      <c r="H556" s="4355"/>
      <c r="I556" s="4543"/>
      <c r="J556" s="4544"/>
      <c r="K556" s="4545"/>
      <c r="L556" s="4546"/>
    </row>
    <row r="557" spans="1:12" ht="24" thickBot="1">
      <c r="B557" s="4482"/>
      <c r="C557" s="4652">
        <v>9</v>
      </c>
      <c r="D557" s="4483"/>
      <c r="E557" s="4484"/>
      <c r="F557" s="4341"/>
      <c r="G557" s="4483"/>
      <c r="H557" s="4343"/>
      <c r="I557" s="4485"/>
      <c r="J557" s="4452"/>
      <c r="K557" s="4318"/>
      <c r="L557" s="4350"/>
    </row>
    <row r="558" spans="1:12" s="4424" customFormat="1">
      <c r="A558" s="4331"/>
      <c r="B558" s="4676" t="s">
        <v>4046</v>
      </c>
      <c r="C558" s="4386" t="s">
        <v>978</v>
      </c>
      <c r="D558" s="4361" t="s">
        <v>3763</v>
      </c>
      <c r="E558" s="4361" t="s">
        <v>3764</v>
      </c>
      <c r="F558" s="4362" t="s">
        <v>3765</v>
      </c>
      <c r="G558" s="4361"/>
      <c r="H558" s="4331"/>
      <c r="J558" s="4386"/>
      <c r="K558" s="4386"/>
      <c r="L558" s="4364"/>
    </row>
    <row r="559" spans="1:12" s="4313" customFormat="1">
      <c r="A559" s="4331">
        <v>1</v>
      </c>
      <c r="B559" s="5101" t="s">
        <v>1093</v>
      </c>
      <c r="C559" s="4395" t="s">
        <v>23</v>
      </c>
      <c r="D559" s="4395"/>
      <c r="E559" s="4396"/>
      <c r="F559" s="4396"/>
      <c r="G559" s="4382"/>
      <c r="H559" s="4395" t="s">
        <v>47</v>
      </c>
      <c r="I559" s="4311" t="s">
        <v>5</v>
      </c>
    </row>
    <row r="560" spans="1:12" s="4313" customFormat="1">
      <c r="A560" s="4331">
        <v>2</v>
      </c>
      <c r="B560" s="4313" t="s">
        <v>3606</v>
      </c>
      <c r="C560" s="4331" t="s">
        <v>23</v>
      </c>
      <c r="D560" s="4331"/>
      <c r="E560" s="4387"/>
      <c r="F560" s="4331"/>
      <c r="G560" s="4331"/>
      <c r="H560" s="4331" t="s">
        <v>24</v>
      </c>
      <c r="I560" s="4311" t="s">
        <v>4330</v>
      </c>
    </row>
    <row r="561" spans="1:12" s="4313" customFormat="1">
      <c r="A561" s="4331">
        <v>3</v>
      </c>
      <c r="B561" s="4365" t="s">
        <v>3158</v>
      </c>
      <c r="C561" s="4373" t="s">
        <v>23</v>
      </c>
      <c r="D561" s="4385"/>
      <c r="E561" s="4371"/>
      <c r="F561" s="4331"/>
      <c r="G561" s="4382"/>
      <c r="H561" s="4371" t="s">
        <v>1752</v>
      </c>
      <c r="I561" s="4311" t="s">
        <v>5</v>
      </c>
    </row>
    <row r="562" spans="1:12" s="4313" customFormat="1">
      <c r="A562" s="4331">
        <v>4</v>
      </c>
      <c r="B562" s="4365" t="s">
        <v>4251</v>
      </c>
      <c r="C562" s="4373" t="s">
        <v>23</v>
      </c>
      <c r="D562" s="4385"/>
      <c r="E562" s="4371"/>
      <c r="F562" s="4331"/>
      <c r="G562" s="4382"/>
      <c r="H562" s="4371" t="s">
        <v>24</v>
      </c>
      <c r="I562" s="4311" t="s">
        <v>5</v>
      </c>
    </row>
    <row r="563" spans="1:12" s="4313" customFormat="1">
      <c r="A563" s="4331">
        <v>5</v>
      </c>
      <c r="B563" s="4313" t="s">
        <v>3848</v>
      </c>
      <c r="C563" s="4331" t="s">
        <v>29</v>
      </c>
      <c r="D563" s="4381"/>
      <c r="E563" s="4387"/>
      <c r="F563" s="4331"/>
      <c r="G563" s="4384"/>
      <c r="H563" s="4384" t="s">
        <v>36</v>
      </c>
      <c r="I563" s="4311" t="s">
        <v>5</v>
      </c>
    </row>
    <row r="564" spans="1:12" s="4313" customFormat="1">
      <c r="A564" s="4331">
        <v>6</v>
      </c>
      <c r="B564" s="4313" t="s">
        <v>3616</v>
      </c>
      <c r="C564" s="4331" t="s">
        <v>29</v>
      </c>
      <c r="D564" s="4381"/>
      <c r="E564" s="4387"/>
      <c r="F564" s="4331"/>
      <c r="G564" s="4384"/>
      <c r="H564" s="4384" t="s">
        <v>52</v>
      </c>
      <c r="I564" s="4311" t="s">
        <v>5</v>
      </c>
    </row>
    <row r="565" spans="1:12" s="4313" customFormat="1">
      <c r="A565" s="4331">
        <v>7</v>
      </c>
      <c r="B565" s="4372" t="s">
        <v>3160</v>
      </c>
      <c r="C565" s="4373" t="s">
        <v>29</v>
      </c>
      <c r="D565" s="4385"/>
      <c r="E565" s="4371"/>
      <c r="F565" s="4371"/>
      <c r="G565" s="4382"/>
      <c r="H565" s="4373" t="s">
        <v>24</v>
      </c>
      <c r="I565" s="4311" t="s">
        <v>5</v>
      </c>
    </row>
    <row r="566" spans="1:12" s="4313" customFormat="1">
      <c r="A566" s="4331">
        <v>8</v>
      </c>
      <c r="B566" s="4372" t="s">
        <v>3047</v>
      </c>
      <c r="C566" s="4331" t="s">
        <v>29</v>
      </c>
      <c r="D566" s="4385"/>
      <c r="E566" s="4371"/>
      <c r="F566" s="4371"/>
      <c r="G566" s="4374"/>
      <c r="H566" s="4371" t="s">
        <v>57</v>
      </c>
      <c r="I566" s="4311" t="s">
        <v>5</v>
      </c>
    </row>
    <row r="567" spans="1:12" s="4313" customFormat="1">
      <c r="A567" s="4331">
        <v>9</v>
      </c>
      <c r="B567" s="4313" t="s">
        <v>3605</v>
      </c>
      <c r="C567" s="4331" t="s">
        <v>29</v>
      </c>
      <c r="D567" s="4381"/>
      <c r="E567" s="4387"/>
      <c r="F567" s="4331"/>
      <c r="G567" s="4331"/>
      <c r="H567" s="4331" t="s">
        <v>55</v>
      </c>
      <c r="I567" s="4311" t="s">
        <v>5</v>
      </c>
    </row>
    <row r="568" spans="1:12" s="4313" customFormat="1">
      <c r="A568" s="4331">
        <v>10</v>
      </c>
      <c r="B568" s="4313" t="s">
        <v>4252</v>
      </c>
      <c r="C568" s="4331" t="s">
        <v>4024</v>
      </c>
      <c r="D568" s="4381"/>
      <c r="E568" s="4387"/>
      <c r="F568" s="4331"/>
      <c r="G568" s="4331"/>
      <c r="H568" s="4331" t="s">
        <v>45</v>
      </c>
      <c r="I568" s="4311" t="s">
        <v>5</v>
      </c>
    </row>
    <row r="569" spans="1:12" s="4313" customFormat="1">
      <c r="A569" s="4331">
        <v>11</v>
      </c>
      <c r="B569" s="4313" t="s">
        <v>3849</v>
      </c>
      <c r="C569" s="4331" t="s">
        <v>34</v>
      </c>
      <c r="D569" s="4331"/>
      <c r="E569" s="4331"/>
      <c r="F569" s="4331"/>
      <c r="G569" s="4382"/>
      <c r="H569" s="4331" t="s">
        <v>65</v>
      </c>
      <c r="I569" s="4311" t="s">
        <v>5</v>
      </c>
    </row>
    <row r="570" spans="1:12" s="4313" customFormat="1">
      <c r="A570" s="4331">
        <v>12</v>
      </c>
      <c r="B570" s="4313" t="s">
        <v>3804</v>
      </c>
      <c r="C570" s="4331" t="s">
        <v>34</v>
      </c>
      <c r="D570" s="4331"/>
      <c r="E570" s="4331"/>
      <c r="F570" s="4331"/>
      <c r="G570" s="4331"/>
      <c r="H570" s="4331" t="s">
        <v>24</v>
      </c>
      <c r="I570" s="4311" t="s">
        <v>5</v>
      </c>
    </row>
    <row r="571" spans="1:12" s="4313" customFormat="1">
      <c r="A571" s="4331">
        <v>13</v>
      </c>
      <c r="B571" s="4365" t="s">
        <v>357</v>
      </c>
      <c r="C571" s="4331" t="s">
        <v>38</v>
      </c>
      <c r="D571" s="4373"/>
      <c r="E571" s="4373"/>
      <c r="F571" s="4371"/>
      <c r="G571" s="4374"/>
      <c r="H571" s="4371" t="s">
        <v>26</v>
      </c>
      <c r="I571" s="4311" t="s">
        <v>5</v>
      </c>
      <c r="J571" s="4375"/>
      <c r="K571" s="4371"/>
      <c r="L571" s="4373"/>
    </row>
    <row r="572" spans="1:12" s="4313" customFormat="1">
      <c r="A572" s="4331">
        <v>14</v>
      </c>
      <c r="B572" s="4372" t="s">
        <v>1095</v>
      </c>
      <c r="C572" s="4331" t="s">
        <v>38</v>
      </c>
      <c r="D572" s="4331"/>
      <c r="E572" s="4373"/>
      <c r="F572" s="4371"/>
      <c r="G572" s="4374"/>
      <c r="H572" s="4387" t="s">
        <v>30</v>
      </c>
      <c r="I572" s="4311" t="s">
        <v>5</v>
      </c>
    </row>
    <row r="573" spans="1:12" s="4313" customFormat="1">
      <c r="A573" s="4331">
        <v>15</v>
      </c>
      <c r="B573" s="4313" t="s">
        <v>3621</v>
      </c>
      <c r="C573" s="4331" t="s">
        <v>38</v>
      </c>
      <c r="D573" s="4331"/>
      <c r="E573" s="4331"/>
      <c r="F573" s="4331"/>
      <c r="G573" s="4384"/>
      <c r="H573" s="4384" t="s">
        <v>36</v>
      </c>
      <c r="I573" s="4311" t="s">
        <v>5</v>
      </c>
    </row>
    <row r="574" spans="1:12" s="4313" customFormat="1">
      <c r="A574" s="4331">
        <v>16</v>
      </c>
      <c r="B574" s="4365" t="s">
        <v>371</v>
      </c>
      <c r="C574" s="4331" t="s">
        <v>38</v>
      </c>
      <c r="D574" s="4373"/>
      <c r="E574" s="4371"/>
      <c r="F574" s="4331"/>
      <c r="G574" s="4374"/>
      <c r="H574" s="4371" t="s">
        <v>65</v>
      </c>
      <c r="I574" s="4311" t="s">
        <v>5</v>
      </c>
    </row>
    <row r="575" spans="1:12" s="4313" customFormat="1">
      <c r="A575" s="4331">
        <v>17</v>
      </c>
      <c r="B575" s="4313" t="s">
        <v>2766</v>
      </c>
      <c r="C575" s="4331" t="s">
        <v>38</v>
      </c>
      <c r="D575" s="4331"/>
      <c r="E575" s="4331"/>
      <c r="F575" s="4331"/>
      <c r="G575" s="4382"/>
      <c r="H575" s="4331" t="s">
        <v>52</v>
      </c>
      <c r="I575" s="4311" t="s">
        <v>5</v>
      </c>
    </row>
    <row r="576" spans="1:12" s="4313" customFormat="1">
      <c r="A576" s="4331">
        <v>18</v>
      </c>
      <c r="B576" s="4313" t="s">
        <v>4229</v>
      </c>
      <c r="C576" s="4331" t="s">
        <v>38</v>
      </c>
      <c r="D576" s="4331"/>
      <c r="E576" s="4331"/>
      <c r="F576" s="4331"/>
      <c r="G576" s="4382"/>
      <c r="H576" s="4331" t="s">
        <v>65</v>
      </c>
      <c r="I576" s="4311" t="s">
        <v>5</v>
      </c>
    </row>
    <row r="577" spans="1:9" s="5098" customFormat="1">
      <c r="A577" s="4331">
        <v>19</v>
      </c>
      <c r="B577" s="5098" t="s">
        <v>4299</v>
      </c>
      <c r="C577" s="5098" t="s">
        <v>4300</v>
      </c>
      <c r="E577" s="5092"/>
      <c r="H577" s="5098" t="s">
        <v>32</v>
      </c>
      <c r="I577" s="4311" t="s">
        <v>5</v>
      </c>
    </row>
    <row r="578" spans="1:9" s="4313" customFormat="1">
      <c r="A578" s="4331">
        <v>20</v>
      </c>
      <c r="B578" s="4313" t="s">
        <v>3379</v>
      </c>
      <c r="C578" s="4331" t="s">
        <v>41</v>
      </c>
      <c r="D578" s="4381"/>
      <c r="E578" s="4331"/>
      <c r="F578" s="4331"/>
      <c r="G578" s="4331"/>
      <c r="H578" s="4331" t="s">
        <v>45</v>
      </c>
      <c r="I578" s="4311" t="s">
        <v>5</v>
      </c>
    </row>
    <row r="579" spans="1:9" s="4313" customFormat="1">
      <c r="A579" s="4331">
        <v>21</v>
      </c>
      <c r="B579" s="4313" t="s">
        <v>3845</v>
      </c>
      <c r="C579" s="4331" t="s">
        <v>3973</v>
      </c>
      <c r="D579" s="4381"/>
      <c r="E579" s="4331"/>
      <c r="F579" s="4331"/>
      <c r="G579" s="4331"/>
      <c r="H579" s="4331" t="s">
        <v>33</v>
      </c>
      <c r="I579" s="4311" t="s">
        <v>5</v>
      </c>
    </row>
    <row r="580" spans="1:9" s="4313" customFormat="1">
      <c r="A580" s="4331">
        <v>22</v>
      </c>
      <c r="B580" s="4313" t="s">
        <v>3387</v>
      </c>
      <c r="C580" s="4331" t="s">
        <v>44</v>
      </c>
      <c r="D580" s="4381"/>
      <c r="E580" s="4331"/>
      <c r="F580" s="4331"/>
      <c r="G580" s="4331"/>
      <c r="H580" s="4331" t="s">
        <v>1752</v>
      </c>
      <c r="I580" s="4311" t="s">
        <v>5</v>
      </c>
    </row>
    <row r="581" spans="1:9" s="4313" customFormat="1">
      <c r="A581" s="4331">
        <v>23</v>
      </c>
      <c r="B581" s="4313" t="s">
        <v>4250</v>
      </c>
      <c r="C581" s="4331" t="s">
        <v>44</v>
      </c>
      <c r="D581" s="4381"/>
      <c r="E581" s="4331"/>
      <c r="F581" s="4331"/>
      <c r="G581" s="4331"/>
      <c r="H581" s="4331" t="s">
        <v>55</v>
      </c>
      <c r="I581" s="4311" t="s">
        <v>5</v>
      </c>
    </row>
    <row r="582" spans="1:9" s="4313" customFormat="1">
      <c r="A582" s="4331">
        <v>24</v>
      </c>
      <c r="B582" s="4313" t="s">
        <v>4220</v>
      </c>
      <c r="C582" s="4331" t="s">
        <v>73</v>
      </c>
      <c r="D582" s="4381"/>
      <c r="E582" s="4331"/>
      <c r="F582" s="4331"/>
      <c r="G582" s="4331"/>
      <c r="H582" s="4331" t="s">
        <v>35</v>
      </c>
      <c r="I582" s="4311" t="s">
        <v>5</v>
      </c>
    </row>
    <row r="583" spans="1:9" s="4313" customFormat="1">
      <c r="A583" s="4331">
        <v>25</v>
      </c>
      <c r="B583" s="4372" t="s">
        <v>3847</v>
      </c>
      <c r="C583" s="4373" t="s">
        <v>73</v>
      </c>
      <c r="D583" s="4385"/>
      <c r="E583" s="4373"/>
      <c r="F583" s="4373"/>
      <c r="G583" s="4374"/>
      <c r="H583" s="4373" t="s">
        <v>57</v>
      </c>
      <c r="I583" s="4311" t="s">
        <v>5</v>
      </c>
    </row>
    <row r="584" spans="1:9" s="4313" customFormat="1">
      <c r="A584" s="4331">
        <v>26</v>
      </c>
      <c r="B584" s="4365" t="s">
        <v>88</v>
      </c>
      <c r="C584" s="4373" t="s">
        <v>46</v>
      </c>
      <c r="D584" s="4385"/>
      <c r="E584" s="4373"/>
      <c r="F584" s="4371"/>
      <c r="G584" s="4382"/>
      <c r="H584" s="4371" t="s">
        <v>70</v>
      </c>
      <c r="I584" s="4311" t="s">
        <v>5</v>
      </c>
    </row>
    <row r="585" spans="1:9" s="4313" customFormat="1">
      <c r="A585" s="4331">
        <v>27</v>
      </c>
      <c r="B585" s="4365" t="s">
        <v>4279</v>
      </c>
      <c r="C585" s="4373" t="s">
        <v>1420</v>
      </c>
      <c r="D585" s="4385"/>
      <c r="E585" s="4373"/>
      <c r="F585" s="4371"/>
      <c r="G585" s="4382"/>
      <c r="H585" s="4371"/>
      <c r="I585" s="4311" t="s">
        <v>5</v>
      </c>
    </row>
    <row r="586" spans="1:9" s="4313" customFormat="1">
      <c r="A586" s="4331">
        <v>28</v>
      </c>
      <c r="B586" s="4365" t="s">
        <v>4272</v>
      </c>
      <c r="C586" s="4373" t="s">
        <v>48</v>
      </c>
      <c r="D586" s="4385"/>
      <c r="E586" s="4373"/>
      <c r="F586" s="4371"/>
      <c r="G586" s="4382"/>
      <c r="H586" s="4371"/>
      <c r="I586" s="4311" t="s">
        <v>5</v>
      </c>
    </row>
    <row r="587" spans="1:9" s="4313" customFormat="1">
      <c r="A587" s="4331">
        <v>29</v>
      </c>
      <c r="B587" s="4313" t="s">
        <v>3396</v>
      </c>
      <c r="C587" s="4331" t="s">
        <v>48</v>
      </c>
      <c r="D587" s="4331"/>
      <c r="E587" s="4331"/>
      <c r="F587" s="4331"/>
      <c r="G587" s="4331"/>
      <c r="H587" s="4331" t="s">
        <v>70</v>
      </c>
      <c r="I587" s="4311" t="s">
        <v>5</v>
      </c>
    </row>
    <row r="588" spans="1:9" s="4313" customFormat="1">
      <c r="A588" s="4331">
        <v>30</v>
      </c>
      <c r="B588" s="4311" t="s">
        <v>3878</v>
      </c>
      <c r="C588" s="4331" t="s">
        <v>48</v>
      </c>
      <c r="D588" s="4381"/>
      <c r="E588" s="4373"/>
      <c r="F588" s="4387"/>
      <c r="G588" s="4374"/>
      <c r="H588" s="4373" t="s">
        <v>39</v>
      </c>
      <c r="I588" s="4311" t="s">
        <v>5</v>
      </c>
    </row>
    <row r="589" spans="1:9" s="4313" customFormat="1">
      <c r="A589" s="4331">
        <v>31</v>
      </c>
      <c r="B589" s="4365" t="s">
        <v>2475</v>
      </c>
      <c r="C589" s="4373" t="s">
        <v>49</v>
      </c>
      <c r="D589" s="4385"/>
      <c r="E589" s="4373"/>
      <c r="F589" s="4371"/>
      <c r="G589" s="4382"/>
      <c r="H589" s="4396" t="s">
        <v>52</v>
      </c>
      <c r="I589" s="4311" t="s">
        <v>5</v>
      </c>
    </row>
    <row r="590" spans="1:9" s="4313" customFormat="1">
      <c r="A590" s="4331">
        <v>32</v>
      </c>
      <c r="B590" s="5102" t="s">
        <v>2772</v>
      </c>
      <c r="C590" s="5103" t="s">
        <v>53</v>
      </c>
      <c r="D590" s="5103" t="s">
        <v>3767</v>
      </c>
      <c r="E590" s="5104" t="s">
        <v>4280</v>
      </c>
      <c r="F590" s="5103" t="s">
        <v>978</v>
      </c>
      <c r="G590" s="4382"/>
      <c r="H590" s="4331" t="s">
        <v>25</v>
      </c>
      <c r="I590" s="4311" t="s">
        <v>5</v>
      </c>
    </row>
    <row r="591" spans="1:9" s="4313" customFormat="1">
      <c r="A591" s="4331">
        <v>33</v>
      </c>
      <c r="B591" s="4372" t="s">
        <v>1055</v>
      </c>
      <c r="C591" s="4373" t="s">
        <v>67</v>
      </c>
      <c r="D591" s="4373"/>
      <c r="E591" s="4373"/>
      <c r="F591" s="4373"/>
      <c r="G591" s="4382"/>
      <c r="H591" s="4373" t="s">
        <v>52</v>
      </c>
      <c r="I591" s="4311" t="s">
        <v>5</v>
      </c>
    </row>
    <row r="592" spans="1:9" s="4313" customFormat="1">
      <c r="A592" s="4331">
        <v>34</v>
      </c>
      <c r="B592" s="4365" t="s">
        <v>1455</v>
      </c>
      <c r="C592" s="4373" t="s">
        <v>67</v>
      </c>
      <c r="D592" s="4373"/>
      <c r="E592" s="4372"/>
      <c r="F592" s="4373"/>
      <c r="G592" s="4374"/>
      <c r="H592" s="4396" t="s">
        <v>1752</v>
      </c>
      <c r="I592" s="4311" t="s">
        <v>5</v>
      </c>
    </row>
    <row r="593" spans="1:9" s="4313" customFormat="1">
      <c r="A593" s="4331">
        <v>35</v>
      </c>
      <c r="B593" s="4365" t="s">
        <v>4193</v>
      </c>
      <c r="C593" s="4373" t="s">
        <v>54</v>
      </c>
      <c r="D593" s="4373"/>
      <c r="E593" s="4372"/>
      <c r="F593" s="4373"/>
      <c r="G593" s="4374"/>
      <c r="H593" s="4396" t="s">
        <v>32</v>
      </c>
      <c r="I593" s="4311" t="s">
        <v>5</v>
      </c>
    </row>
    <row r="594" spans="1:9" s="4313" customFormat="1">
      <c r="A594" s="4331">
        <v>36</v>
      </c>
      <c r="B594" s="4365" t="s">
        <v>1458</v>
      </c>
      <c r="C594" s="4373" t="s">
        <v>54</v>
      </c>
      <c r="D594" s="4373"/>
      <c r="E594" s="4373"/>
      <c r="F594" s="4373"/>
      <c r="G594" s="4371"/>
      <c r="H594" s="4371" t="s">
        <v>68</v>
      </c>
      <c r="I594" s="4311" t="s">
        <v>5</v>
      </c>
    </row>
    <row r="595" spans="1:9" s="4313" customFormat="1">
      <c r="A595" s="4331">
        <v>37</v>
      </c>
      <c r="B595" s="4372" t="s">
        <v>2478</v>
      </c>
      <c r="C595" s="4373" t="s">
        <v>54</v>
      </c>
      <c r="D595" s="4371"/>
      <c r="E595" s="4373"/>
      <c r="F595" s="4371"/>
      <c r="G595" s="4374"/>
      <c r="H595" s="4331" t="s">
        <v>3607</v>
      </c>
      <c r="I595" s="4311" t="s">
        <v>5</v>
      </c>
    </row>
    <row r="596" spans="1:9" s="4313" customFormat="1">
      <c r="A596" s="4331">
        <v>38</v>
      </c>
      <c r="B596" s="4313" t="s">
        <v>3404</v>
      </c>
      <c r="C596" s="4331" t="s">
        <v>54</v>
      </c>
      <c r="D596" s="4331"/>
      <c r="E596" s="4331"/>
      <c r="F596" s="4331"/>
      <c r="G596" s="4331"/>
      <c r="H596" s="4331" t="s">
        <v>47</v>
      </c>
      <c r="I596" s="4311" t="s">
        <v>5</v>
      </c>
    </row>
    <row r="597" spans="1:9" s="4313" customFormat="1">
      <c r="A597" s="4331">
        <v>39</v>
      </c>
      <c r="B597" s="4313" t="s">
        <v>2773</v>
      </c>
      <c r="C597" s="4331" t="s">
        <v>54</v>
      </c>
      <c r="D597" s="4331"/>
      <c r="E597" s="4331"/>
      <c r="F597" s="4331"/>
      <c r="G597" s="4382"/>
      <c r="H597" s="4331" t="s">
        <v>30</v>
      </c>
      <c r="I597" s="4311" t="s">
        <v>5</v>
      </c>
    </row>
    <row r="598" spans="1:9" s="4313" customFormat="1">
      <c r="A598" s="4331">
        <v>40</v>
      </c>
      <c r="B598" s="4365" t="s">
        <v>361</v>
      </c>
      <c r="C598" s="4373" t="s">
        <v>3628</v>
      </c>
      <c r="D598" s="4371"/>
      <c r="E598" s="4373"/>
      <c r="F598" s="4371"/>
      <c r="G598" s="4382"/>
      <c r="H598" s="4371" t="s">
        <v>1752</v>
      </c>
      <c r="I598" s="4311" t="s">
        <v>5</v>
      </c>
    </row>
    <row r="599" spans="1:9" s="4313" customFormat="1">
      <c r="A599" s="4331">
        <v>41</v>
      </c>
      <c r="B599" s="4365" t="s">
        <v>4224</v>
      </c>
      <c r="C599" s="4373" t="s">
        <v>58</v>
      </c>
      <c r="D599" s="4371"/>
      <c r="E599" s="4373"/>
      <c r="F599" s="4371"/>
      <c r="G599" s="4382"/>
      <c r="H599" s="4371" t="s">
        <v>70</v>
      </c>
      <c r="I599" s="4311" t="s">
        <v>5</v>
      </c>
    </row>
    <row r="600" spans="1:9" s="4313" customFormat="1">
      <c r="A600" s="4331">
        <v>42</v>
      </c>
      <c r="B600" s="4376" t="s">
        <v>2480</v>
      </c>
      <c r="C600" s="4331" t="s">
        <v>58</v>
      </c>
      <c r="D600" s="4331"/>
      <c r="E600" s="4331"/>
      <c r="F600" s="4331"/>
      <c r="G600" s="4382"/>
      <c r="H600" s="4387" t="s">
        <v>37</v>
      </c>
      <c r="I600" s="4311" t="s">
        <v>5</v>
      </c>
    </row>
    <row r="601" spans="1:9" s="4313" customFormat="1">
      <c r="A601" s="4331">
        <v>43</v>
      </c>
      <c r="B601" s="4376" t="s">
        <v>3844</v>
      </c>
      <c r="C601" s="4331" t="s">
        <v>3775</v>
      </c>
      <c r="D601" s="4331"/>
      <c r="E601" s="4331"/>
      <c r="F601" s="4331"/>
      <c r="G601" s="4382"/>
      <c r="H601" s="4387" t="s">
        <v>31</v>
      </c>
      <c r="I601" s="4311" t="s">
        <v>5</v>
      </c>
    </row>
    <row r="602" spans="1:9" s="4313" customFormat="1">
      <c r="A602" s="4331">
        <v>44</v>
      </c>
      <c r="B602" s="4376" t="s">
        <v>4226</v>
      </c>
      <c r="C602" s="4331" t="s">
        <v>60</v>
      </c>
      <c r="D602" s="4331"/>
      <c r="E602" s="4331"/>
      <c r="F602" s="4331"/>
      <c r="G602" s="4382"/>
      <c r="H602" s="4387" t="s">
        <v>70</v>
      </c>
      <c r="I602" s="4311" t="s">
        <v>5</v>
      </c>
    </row>
    <row r="603" spans="1:9" s="4313" customFormat="1">
      <c r="A603" s="4331">
        <v>45</v>
      </c>
      <c r="B603" s="4376" t="s">
        <v>4228</v>
      </c>
      <c r="C603" s="4331" t="s">
        <v>3631</v>
      </c>
      <c r="D603" s="4331"/>
      <c r="E603" s="4331"/>
      <c r="F603" s="4331"/>
      <c r="G603" s="4382"/>
      <c r="H603" s="4387" t="s">
        <v>37</v>
      </c>
      <c r="I603" s="4311" t="s">
        <v>5</v>
      </c>
    </row>
    <row r="604" spans="1:9" s="4313" customFormat="1">
      <c r="A604" s="4331">
        <v>46</v>
      </c>
      <c r="B604" s="4313" t="s">
        <v>4287</v>
      </c>
      <c r="C604" s="4331" t="s">
        <v>61</v>
      </c>
      <c r="D604" s="4331"/>
      <c r="E604" s="4387"/>
      <c r="F604" s="4387"/>
      <c r="G604" s="4384"/>
      <c r="H604" s="4384" t="s">
        <v>52</v>
      </c>
      <c r="I604" s="4311" t="s">
        <v>5</v>
      </c>
    </row>
    <row r="605" spans="1:9" s="4313" customFormat="1">
      <c r="A605" s="4331">
        <v>47</v>
      </c>
      <c r="B605" s="4313" t="s">
        <v>3415</v>
      </c>
      <c r="C605" s="4331" t="s">
        <v>61</v>
      </c>
      <c r="D605" s="4331"/>
      <c r="E605" s="4331"/>
      <c r="F605" s="4331"/>
      <c r="G605" s="4331"/>
      <c r="H605" s="4331" t="s">
        <v>66</v>
      </c>
      <c r="I605" s="4311" t="s">
        <v>5</v>
      </c>
    </row>
    <row r="606" spans="1:9" s="4313" customFormat="1">
      <c r="A606" s="4331">
        <v>48</v>
      </c>
      <c r="B606" s="4313" t="s">
        <v>3416</v>
      </c>
      <c r="C606" s="4331" t="s">
        <v>61</v>
      </c>
      <c r="D606" s="4331"/>
      <c r="E606" s="4331"/>
      <c r="F606" s="4331"/>
      <c r="G606" s="4331"/>
      <c r="H606" s="4331" t="s">
        <v>33</v>
      </c>
      <c r="I606" s="4311" t="s">
        <v>5</v>
      </c>
    </row>
    <row r="607" spans="1:9" s="4313" customFormat="1">
      <c r="A607" s="4331">
        <v>49</v>
      </c>
      <c r="B607" s="4313" t="s">
        <v>4225</v>
      </c>
      <c r="C607" s="4331" t="s">
        <v>62</v>
      </c>
      <c r="D607" s="4381"/>
      <c r="E607" s="4331"/>
      <c r="F607" s="4331"/>
      <c r="G607" s="4331"/>
      <c r="H607" s="4331" t="s">
        <v>37</v>
      </c>
      <c r="I607" s="4311" t="s">
        <v>5</v>
      </c>
    </row>
    <row r="608" spans="1:9" s="4313" customFormat="1">
      <c r="A608" s="4331">
        <v>50</v>
      </c>
      <c r="B608" s="4313" t="s">
        <v>3633</v>
      </c>
      <c r="C608" s="4331" t="s">
        <v>3975</v>
      </c>
      <c r="D608" s="4331"/>
      <c r="E608" s="4387"/>
      <c r="F608" s="4387"/>
      <c r="G608" s="4384"/>
      <c r="H608" s="4384" t="s">
        <v>37</v>
      </c>
      <c r="I608" s="4311" t="s">
        <v>5</v>
      </c>
    </row>
    <row r="609" spans="1:12" s="4313" customFormat="1">
      <c r="A609" s="4331">
        <v>51</v>
      </c>
      <c r="B609" s="4372" t="s">
        <v>2488</v>
      </c>
      <c r="C609" s="4373" t="s">
        <v>3974</v>
      </c>
      <c r="D609" s="4371"/>
      <c r="E609" s="4373"/>
      <c r="F609" s="4371"/>
      <c r="G609" s="4371"/>
      <c r="H609" s="4371" t="s">
        <v>1752</v>
      </c>
      <c r="I609" s="4311" t="s">
        <v>5</v>
      </c>
    </row>
    <row r="610" spans="1:12" s="4313" customFormat="1">
      <c r="A610" s="4331">
        <v>52</v>
      </c>
      <c r="B610" s="4313" t="s">
        <v>3170</v>
      </c>
      <c r="C610" s="4377" t="s">
        <v>1409</v>
      </c>
      <c r="D610" s="4331"/>
      <c r="E610" s="5105"/>
      <c r="F610" s="4377"/>
      <c r="G610" s="4368"/>
      <c r="H610" s="4367" t="s">
        <v>70</v>
      </c>
      <c r="I610" s="4311" t="s">
        <v>5</v>
      </c>
    </row>
    <row r="611" spans="1:12" s="4313" customFormat="1">
      <c r="A611" s="4331">
        <v>53</v>
      </c>
      <c r="B611" s="4372" t="s">
        <v>2483</v>
      </c>
      <c r="C611" s="4373" t="s">
        <v>1409</v>
      </c>
      <c r="D611" s="4371"/>
      <c r="E611" s="4371"/>
      <c r="F611" s="4373"/>
      <c r="G611" s="4374"/>
      <c r="H611" s="4371" t="s">
        <v>42</v>
      </c>
      <c r="I611" s="4311" t="s">
        <v>5</v>
      </c>
    </row>
    <row r="612" spans="1:12" s="4313" customFormat="1">
      <c r="A612" s="4331">
        <v>54</v>
      </c>
      <c r="B612" s="4372" t="s">
        <v>3846</v>
      </c>
      <c r="C612" s="4373" t="s">
        <v>3707</v>
      </c>
      <c r="D612" s="4331"/>
      <c r="E612" s="4373"/>
      <c r="F612" s="4373"/>
      <c r="G612" s="4382"/>
      <c r="H612" s="4373" t="s">
        <v>68</v>
      </c>
      <c r="I612" s="4311" t="s">
        <v>5</v>
      </c>
    </row>
    <row r="613" spans="1:12" s="4313" customFormat="1">
      <c r="A613" s="4331">
        <v>55</v>
      </c>
      <c r="B613" s="4365" t="s">
        <v>2479</v>
      </c>
      <c r="C613" s="4373" t="s">
        <v>3707</v>
      </c>
      <c r="D613" s="4371"/>
      <c r="E613" s="4371"/>
      <c r="F613" s="4373"/>
      <c r="G613" s="4374"/>
      <c r="H613" s="4371" t="s">
        <v>32</v>
      </c>
      <c r="I613" s="4311" t="s">
        <v>5</v>
      </c>
    </row>
    <row r="614" spans="1:12" s="4313" customFormat="1">
      <c r="A614" s="4331">
        <v>56</v>
      </c>
      <c r="B614" s="4313" t="s">
        <v>1774</v>
      </c>
      <c r="C614" s="4331" t="s">
        <v>3707</v>
      </c>
      <c r="D614" s="4387" t="s">
        <v>978</v>
      </c>
      <c r="E614" s="4373"/>
      <c r="F614" s="4331"/>
      <c r="G614" s="4382"/>
      <c r="H614" s="4377" t="s">
        <v>52</v>
      </c>
      <c r="I614" s="4311" t="s">
        <v>5</v>
      </c>
    </row>
    <row r="615" spans="1:12" s="4313" customFormat="1" ht="24" thickBot="1">
      <c r="A615" s="4331"/>
      <c r="I615" s="4311"/>
    </row>
    <row r="616" spans="1:12" s="4313" customFormat="1" ht="24" thickBot="1">
      <c r="A616" s="4331"/>
      <c r="B616" s="4433" t="s">
        <v>2416</v>
      </c>
      <c r="C616" s="4331"/>
      <c r="D616" s="4331"/>
      <c r="I616" s="4311"/>
      <c r="J616" s="4375"/>
      <c r="L616" s="4331"/>
    </row>
    <row r="617" spans="1:12" s="4313" customFormat="1" ht="24" thickBot="1">
      <c r="A617" s="4331"/>
      <c r="B617" s="5102" t="s">
        <v>2772</v>
      </c>
      <c r="C617" s="5103" t="s">
        <v>4304</v>
      </c>
      <c r="D617" s="5103" t="s">
        <v>4305</v>
      </c>
      <c r="I617" s="4369"/>
      <c r="J617" s="4375"/>
      <c r="K617" s="4371"/>
      <c r="L617" s="4331"/>
    </row>
    <row r="618" spans="1:12" s="4313" customFormat="1" ht="24" thickBot="1">
      <c r="A618" s="4331"/>
      <c r="B618" s="5099" t="s">
        <v>2274</v>
      </c>
      <c r="C618" s="4395"/>
      <c r="D618" s="4396"/>
      <c r="E618" s="4397"/>
      <c r="F618" s="4398"/>
      <c r="G618" s="4331"/>
      <c r="H618" s="4311"/>
      <c r="I618" s="4311"/>
      <c r="J618" s="4311"/>
      <c r="K618" s="4371"/>
      <c r="L618" s="4331"/>
    </row>
    <row r="619" spans="1:12" s="4313" customFormat="1" ht="24" thickBot="1">
      <c r="A619" s="4331"/>
      <c r="C619" s="4331"/>
      <c r="D619" s="4381"/>
      <c r="E619" s="4331"/>
      <c r="F619" s="4331"/>
      <c r="G619" s="4331"/>
      <c r="H619" s="4331"/>
      <c r="I619" s="4389"/>
    </row>
    <row r="620" spans="1:12" ht="24" thickBot="1">
      <c r="B620" s="4547" t="s">
        <v>980</v>
      </c>
      <c r="C620" s="4316" t="s">
        <v>1563</v>
      </c>
      <c r="D620" s="4316" t="s">
        <v>978</v>
      </c>
      <c r="E620" s="4317" t="s">
        <v>978</v>
      </c>
      <c r="F620" s="4318"/>
      <c r="G620" s="4319"/>
      <c r="H620" s="4320"/>
      <c r="I620" s="4321" t="s">
        <v>3913</v>
      </c>
      <c r="J620" s="4322"/>
      <c r="K620" s="4548"/>
      <c r="L620" s="4549"/>
    </row>
    <row r="621" spans="1:12" ht="24" thickBot="1">
      <c r="B621" s="4550" t="s">
        <v>1237</v>
      </c>
      <c r="C621" s="4551">
        <v>53</v>
      </c>
      <c r="D621" s="4325">
        <v>3</v>
      </c>
      <c r="E621" s="4326" t="s">
        <v>3972</v>
      </c>
      <c r="F621" s="4327"/>
      <c r="G621" s="4328"/>
      <c r="H621" s="4329"/>
      <c r="I621" s="4552" t="s">
        <v>2675</v>
      </c>
      <c r="J621" s="4553"/>
      <c r="K621" s="4554"/>
      <c r="L621" s="4555"/>
    </row>
    <row r="622" spans="1:12" s="4313" customFormat="1" ht="24" thickBot="1">
      <c r="A622" s="4331"/>
      <c r="B622" s="4556" t="s">
        <v>456</v>
      </c>
      <c r="C622" s="4406" t="s">
        <v>1684</v>
      </c>
      <c r="D622" s="4332">
        <v>53</v>
      </c>
      <c r="E622" s="4333" t="s">
        <v>3235</v>
      </c>
      <c r="F622" s="4334"/>
      <c r="G622" s="4335"/>
      <c r="H622" s="4336"/>
      <c r="I622" s="4552" t="s">
        <v>2676</v>
      </c>
      <c r="J622" s="4557"/>
      <c r="K622" s="4553"/>
      <c r="L622" s="4555"/>
    </row>
    <row r="623" spans="1:12" s="4313" customFormat="1" ht="24" thickBot="1">
      <c r="A623" s="4331"/>
      <c r="B623" s="4558" t="s">
        <v>967</v>
      </c>
      <c r="C623" s="4408" t="s">
        <v>2417</v>
      </c>
      <c r="D623" s="4339" t="s">
        <v>978</v>
      </c>
      <c r="E623" s="4340" t="s">
        <v>978</v>
      </c>
      <c r="F623" s="4341"/>
      <c r="G623" s="4342"/>
      <c r="H623" s="4343"/>
      <c r="I623" s="4552" t="s">
        <v>2677</v>
      </c>
      <c r="J623" s="4557"/>
      <c r="K623" s="4559"/>
      <c r="L623" s="4555"/>
    </row>
    <row r="624" spans="1:12" ht="24" thickBot="1">
      <c r="B624" s="4558" t="s">
        <v>457</v>
      </c>
      <c r="C624" s="4411">
        <v>7</v>
      </c>
      <c r="D624" s="4345">
        <v>56</v>
      </c>
      <c r="E624" s="4346" t="s">
        <v>3236</v>
      </c>
      <c r="F624" s="4347"/>
      <c r="G624" s="4348"/>
      <c r="H624" s="4349"/>
      <c r="I624" s="4560"/>
      <c r="J624" s="4557"/>
      <c r="K624" s="4559"/>
      <c r="L624" s="4555"/>
    </row>
    <row r="625" spans="1:12" ht="24" thickBot="1">
      <c r="B625" s="4561" t="s">
        <v>458</v>
      </c>
      <c r="C625" s="4769">
        <v>3</v>
      </c>
      <c r="D625" s="4351">
        <v>0</v>
      </c>
      <c r="E625" s="4352" t="s">
        <v>2416</v>
      </c>
      <c r="F625" s="4353"/>
      <c r="G625" s="4354"/>
      <c r="H625" s="4355"/>
      <c r="I625" s="4562"/>
      <c r="J625" s="4563"/>
      <c r="K625" s="4564"/>
      <c r="L625" s="4565"/>
    </row>
    <row r="626" spans="1:12" ht="24" thickBot="1">
      <c r="B626" s="4482"/>
      <c r="C626" s="4652">
        <v>9</v>
      </c>
      <c r="D626" s="4483"/>
      <c r="E626" s="4484"/>
      <c r="F626" s="4341"/>
      <c r="G626" s="4483"/>
      <c r="H626" s="4343"/>
      <c r="I626" s="4485"/>
      <c r="J626" s="4566"/>
      <c r="K626" s="4567"/>
      <c r="L626" s="4423"/>
    </row>
    <row r="627" spans="1:12">
      <c r="B627" s="4676" t="s">
        <v>4046</v>
      </c>
      <c r="C627" s="4331"/>
      <c r="D627" s="4361" t="s">
        <v>3763</v>
      </c>
      <c r="E627" s="4361" t="s">
        <v>3764</v>
      </c>
      <c r="F627" s="4362" t="s">
        <v>3765</v>
      </c>
      <c r="G627" s="4568"/>
      <c r="H627" s="4311"/>
      <c r="J627" s="4311"/>
      <c r="K627" s="4363"/>
      <c r="L627" s="4364"/>
    </row>
    <row r="628" spans="1:12" s="4313" customFormat="1">
      <c r="A628" s="4331">
        <v>1</v>
      </c>
      <c r="B628" s="4313" t="s">
        <v>3701</v>
      </c>
      <c r="C628" s="4331" t="s">
        <v>23</v>
      </c>
      <c r="D628" s="4331"/>
      <c r="E628" s="4387" t="s">
        <v>4087</v>
      </c>
      <c r="F628" s="4371" t="s">
        <v>1072</v>
      </c>
      <c r="G628" s="4382"/>
      <c r="H628" s="4331" t="s">
        <v>30</v>
      </c>
      <c r="I628" s="4311" t="s">
        <v>982</v>
      </c>
    </row>
    <row r="629" spans="1:12" s="4313" customFormat="1">
      <c r="A629" s="4331">
        <v>2</v>
      </c>
      <c r="B629" s="4372" t="s">
        <v>1448</v>
      </c>
      <c r="C629" s="4373" t="s">
        <v>23</v>
      </c>
      <c r="D629" s="4373"/>
      <c r="E629" s="4371" t="s">
        <v>91</v>
      </c>
      <c r="F629" s="4331">
        <v>17</v>
      </c>
      <c r="G629" s="4374"/>
      <c r="H629" s="4387" t="s">
        <v>36</v>
      </c>
      <c r="I629" s="4311" t="s">
        <v>982</v>
      </c>
    </row>
    <row r="630" spans="1:12" s="4313" customFormat="1">
      <c r="A630" s="4331">
        <v>3</v>
      </c>
      <c r="B630" s="4372" t="s">
        <v>369</v>
      </c>
      <c r="C630" s="4373" t="s">
        <v>28</v>
      </c>
      <c r="D630" s="4385">
        <v>5.5</v>
      </c>
      <c r="E630" s="4371" t="s">
        <v>91</v>
      </c>
      <c r="F630" s="4331">
        <v>17</v>
      </c>
      <c r="G630" s="4382"/>
      <c r="H630" s="4371" t="s">
        <v>25</v>
      </c>
      <c r="I630" s="4311" t="s">
        <v>982</v>
      </c>
    </row>
    <row r="631" spans="1:12" s="4313" customFormat="1">
      <c r="A631" s="4331">
        <v>4</v>
      </c>
      <c r="B631" s="4313" t="s">
        <v>3852</v>
      </c>
      <c r="C631" s="4331" t="s">
        <v>29</v>
      </c>
      <c r="D631" s="4385">
        <v>0.4</v>
      </c>
      <c r="E631" s="4387" t="s">
        <v>4089</v>
      </c>
      <c r="F631" s="4331">
        <v>17</v>
      </c>
      <c r="G631" s="4382"/>
      <c r="H631" s="4331" t="s">
        <v>66</v>
      </c>
      <c r="I631" s="4311" t="s">
        <v>982</v>
      </c>
    </row>
    <row r="632" spans="1:12" s="4313" customFormat="1">
      <c r="A632" s="4331">
        <v>5</v>
      </c>
      <c r="B632" s="4313" t="s">
        <v>2758</v>
      </c>
      <c r="C632" s="4331" t="s">
        <v>29</v>
      </c>
      <c r="D632" s="4385">
        <v>0</v>
      </c>
      <c r="E632" s="4387" t="s">
        <v>4088</v>
      </c>
      <c r="F632" s="4331">
        <v>17</v>
      </c>
      <c r="G632" s="4382"/>
      <c r="H632" s="4331" t="s">
        <v>72</v>
      </c>
      <c r="I632" s="4311" t="s">
        <v>982</v>
      </c>
    </row>
    <row r="633" spans="1:12" s="4313" customFormat="1">
      <c r="A633" s="4331">
        <v>6</v>
      </c>
      <c r="B633" s="4313" t="s">
        <v>1755</v>
      </c>
      <c r="C633" s="4331" t="s">
        <v>29</v>
      </c>
      <c r="D633" s="4381">
        <v>0</v>
      </c>
      <c r="E633" s="4371" t="s">
        <v>59</v>
      </c>
      <c r="F633" s="4331">
        <v>14</v>
      </c>
      <c r="G633" s="4382"/>
      <c r="H633" s="4331" t="s">
        <v>59</v>
      </c>
      <c r="I633" s="4311" t="s">
        <v>982</v>
      </c>
    </row>
    <row r="634" spans="1:12" s="4313" customFormat="1">
      <c r="A634" s="4331">
        <v>7</v>
      </c>
      <c r="B634" s="4365" t="s">
        <v>103</v>
      </c>
      <c r="C634" s="4331" t="s">
        <v>29</v>
      </c>
      <c r="D634" s="4381">
        <v>0</v>
      </c>
      <c r="E634" s="4371" t="s">
        <v>91</v>
      </c>
      <c r="F634" s="4371" t="s">
        <v>1068</v>
      </c>
      <c r="G634" s="4374"/>
      <c r="H634" s="4371" t="s">
        <v>64</v>
      </c>
      <c r="I634" s="4311" t="s">
        <v>982</v>
      </c>
    </row>
    <row r="635" spans="1:12" s="4313" customFormat="1">
      <c r="A635" s="4331">
        <v>8</v>
      </c>
      <c r="B635" s="4372" t="s">
        <v>3739</v>
      </c>
      <c r="C635" s="4373" t="s">
        <v>34</v>
      </c>
      <c r="D635" s="4371" t="s">
        <v>3768</v>
      </c>
      <c r="E635" s="4373"/>
      <c r="F635" s="4371" t="s">
        <v>1072</v>
      </c>
      <c r="G635" s="4371"/>
      <c r="H635" s="4371" t="s">
        <v>64</v>
      </c>
      <c r="I635" s="4311" t="s">
        <v>982</v>
      </c>
    </row>
    <row r="636" spans="1:12" s="4313" customFormat="1">
      <c r="A636" s="4331">
        <v>9</v>
      </c>
      <c r="B636" s="4372" t="s">
        <v>4265</v>
      </c>
      <c r="C636" s="4373" t="s">
        <v>4024</v>
      </c>
      <c r="D636" s="4371" t="s">
        <v>3774</v>
      </c>
      <c r="E636" s="4373"/>
      <c r="F636" s="4371"/>
      <c r="G636" s="4371"/>
      <c r="H636" s="4371" t="s">
        <v>27</v>
      </c>
      <c r="I636" s="4311" t="s">
        <v>982</v>
      </c>
    </row>
    <row r="637" spans="1:12" s="4313" customFormat="1">
      <c r="A637" s="4331">
        <v>10</v>
      </c>
      <c r="B637" s="4365" t="s">
        <v>1452</v>
      </c>
      <c r="C637" s="4373" t="s">
        <v>930</v>
      </c>
      <c r="D637" s="4373">
        <v>0.4</v>
      </c>
      <c r="E637" s="4375"/>
      <c r="F637" s="4371" t="s">
        <v>1072</v>
      </c>
      <c r="G637" s="4374"/>
      <c r="H637" s="4331" t="s">
        <v>3610</v>
      </c>
      <c r="I637" s="4311" t="s">
        <v>982</v>
      </c>
    </row>
    <row r="638" spans="1:12" s="4313" customFormat="1">
      <c r="A638" s="4331">
        <v>11</v>
      </c>
      <c r="B638" s="4313" t="s">
        <v>3163</v>
      </c>
      <c r="C638" s="4331" t="s">
        <v>38</v>
      </c>
      <c r="D638" s="4331"/>
      <c r="E638" s="4373"/>
      <c r="F638" s="4331">
        <v>17</v>
      </c>
      <c r="G638" s="4382"/>
      <c r="H638" s="4331" t="s">
        <v>47</v>
      </c>
      <c r="I638" s="4311" t="s">
        <v>982</v>
      </c>
    </row>
    <row r="639" spans="1:12" s="4313" customFormat="1">
      <c r="A639" s="4331">
        <v>12</v>
      </c>
      <c r="B639" s="4313" t="s">
        <v>1761</v>
      </c>
      <c r="C639" s="4331" t="s">
        <v>38</v>
      </c>
      <c r="D639" s="4331"/>
      <c r="E639" s="4311"/>
      <c r="F639" s="4331">
        <v>12</v>
      </c>
      <c r="G639" s="4382"/>
      <c r="H639" s="4387" t="s">
        <v>1443</v>
      </c>
      <c r="I639" s="4311" t="s">
        <v>982</v>
      </c>
      <c r="J639" s="4375"/>
      <c r="K639" s="4371"/>
      <c r="L639" s="4371"/>
    </row>
    <row r="640" spans="1:12" s="4313" customFormat="1">
      <c r="A640" s="4331">
        <v>13</v>
      </c>
      <c r="B640" s="4313" t="s">
        <v>3856</v>
      </c>
      <c r="C640" s="4331" t="s">
        <v>38</v>
      </c>
      <c r="D640" s="4331"/>
      <c r="E640" s="4331"/>
      <c r="F640" s="4331">
        <v>11</v>
      </c>
      <c r="G640" s="4384"/>
      <c r="H640" s="4384" t="s">
        <v>1443</v>
      </c>
      <c r="I640" s="4311" t="s">
        <v>982</v>
      </c>
    </row>
    <row r="641" spans="1:9" s="4313" customFormat="1">
      <c r="A641" s="4331">
        <v>14</v>
      </c>
      <c r="B641" s="4313" t="s">
        <v>3371</v>
      </c>
      <c r="C641" s="4331" t="s">
        <v>38</v>
      </c>
      <c r="D641" s="4331"/>
      <c r="E641" s="4331"/>
      <c r="F641" s="4331">
        <v>12</v>
      </c>
      <c r="G641" s="4331"/>
      <c r="H641" s="4331" t="s">
        <v>39</v>
      </c>
      <c r="I641" s="4311" t="s">
        <v>982</v>
      </c>
    </row>
    <row r="642" spans="1:9" s="4313" customFormat="1">
      <c r="A642" s="4331">
        <v>15</v>
      </c>
      <c r="B642" s="4365" t="s">
        <v>87</v>
      </c>
      <c r="C642" s="4373" t="s">
        <v>38</v>
      </c>
      <c r="D642" s="4373"/>
      <c r="E642" s="4373"/>
      <c r="F642" s="4371" t="s">
        <v>1070</v>
      </c>
      <c r="G642" s="4374"/>
      <c r="H642" s="4371" t="s">
        <v>1752</v>
      </c>
      <c r="I642" s="4311" t="s">
        <v>982</v>
      </c>
    </row>
    <row r="643" spans="1:9" s="4313" customFormat="1">
      <c r="A643" s="4331">
        <v>16</v>
      </c>
      <c r="B643" s="4313" t="s">
        <v>3869</v>
      </c>
      <c r="C643" s="4331" t="s">
        <v>38</v>
      </c>
      <c r="D643" s="4331"/>
      <c r="E643" s="4331" t="s">
        <v>978</v>
      </c>
      <c r="F643" s="4331">
        <v>17</v>
      </c>
      <c r="G643" s="4384"/>
      <c r="H643" s="4384" t="s">
        <v>65</v>
      </c>
      <c r="I643" s="4311" t="s">
        <v>982</v>
      </c>
    </row>
    <row r="644" spans="1:9" s="4313" customFormat="1">
      <c r="A644" s="4331">
        <v>17</v>
      </c>
      <c r="B644" s="4372" t="s">
        <v>3855</v>
      </c>
      <c r="C644" s="4373" t="s">
        <v>41</v>
      </c>
      <c r="D644" s="4331">
        <v>7.6</v>
      </c>
      <c r="E644" s="4373"/>
      <c r="F644" s="4373">
        <v>17</v>
      </c>
      <c r="G644" s="4374"/>
      <c r="H644" s="4371" t="s">
        <v>37</v>
      </c>
      <c r="I644" s="4311" t="s">
        <v>982</v>
      </c>
    </row>
    <row r="645" spans="1:9" s="4313" customFormat="1">
      <c r="A645" s="4331">
        <v>18</v>
      </c>
      <c r="B645" s="4372" t="s">
        <v>1453</v>
      </c>
      <c r="C645" s="4373" t="s">
        <v>3965</v>
      </c>
      <c r="D645" s="4331" t="s">
        <v>3964</v>
      </c>
      <c r="E645" s="4373"/>
      <c r="F645" s="4373">
        <v>17</v>
      </c>
      <c r="G645" s="4374"/>
      <c r="H645" s="4371" t="s">
        <v>45</v>
      </c>
      <c r="I645" s="4311" t="s">
        <v>982</v>
      </c>
    </row>
    <row r="646" spans="1:9" s="4313" customFormat="1">
      <c r="A646" s="4331">
        <v>19</v>
      </c>
      <c r="B646" s="4372" t="s">
        <v>3165</v>
      </c>
      <c r="C646" s="4373" t="s">
        <v>44</v>
      </c>
      <c r="D646" s="4381">
        <v>7.6</v>
      </c>
      <c r="E646" s="4373"/>
      <c r="F646" s="4371" t="s">
        <v>1071</v>
      </c>
      <c r="G646" s="4374"/>
      <c r="H646" s="4373" t="s">
        <v>26</v>
      </c>
      <c r="I646" s="4311" t="s">
        <v>982</v>
      </c>
    </row>
    <row r="647" spans="1:9" s="4313" customFormat="1">
      <c r="A647" s="4331">
        <v>20</v>
      </c>
      <c r="B647" s="4365" t="s">
        <v>1454</v>
      </c>
      <c r="C647" s="4373" t="s">
        <v>44</v>
      </c>
      <c r="D647" s="4385">
        <v>7.5</v>
      </c>
      <c r="E647" s="4373"/>
      <c r="F647" s="4373">
        <v>17</v>
      </c>
      <c r="G647" s="4374"/>
      <c r="H647" s="4371" t="s">
        <v>57</v>
      </c>
      <c r="I647" s="4311" t="s">
        <v>982</v>
      </c>
    </row>
    <row r="648" spans="1:9" s="4313" customFormat="1">
      <c r="A648" s="4331">
        <v>21</v>
      </c>
      <c r="B648" s="4365" t="s">
        <v>3491</v>
      </c>
      <c r="C648" s="4373" t="s">
        <v>44</v>
      </c>
      <c r="D648" s="4385">
        <v>7.4</v>
      </c>
      <c r="E648" s="4373"/>
      <c r="F648" s="4373">
        <v>17</v>
      </c>
      <c r="G648" s="4374"/>
      <c r="H648" s="4387" t="s">
        <v>37</v>
      </c>
      <c r="I648" s="4311" t="s">
        <v>982</v>
      </c>
    </row>
    <row r="649" spans="1:9" s="4313" customFormat="1">
      <c r="A649" s="4331">
        <v>22</v>
      </c>
      <c r="B649" s="4755" t="s">
        <v>3391</v>
      </c>
      <c r="C649" s="4373" t="s">
        <v>73</v>
      </c>
      <c r="D649" s="4385">
        <v>5.5</v>
      </c>
      <c r="E649" s="4385"/>
      <c r="F649" s="4373">
        <v>16</v>
      </c>
      <c r="G649" s="4374" t="s">
        <v>978</v>
      </c>
      <c r="H649" s="4373" t="s">
        <v>55</v>
      </c>
      <c r="I649" s="4311" t="s">
        <v>982</v>
      </c>
    </row>
    <row r="650" spans="1:9" s="4313" customFormat="1">
      <c r="A650" s="4331">
        <v>23</v>
      </c>
      <c r="B650" s="4365" t="s">
        <v>3854</v>
      </c>
      <c r="C650" s="4373" t="s">
        <v>46</v>
      </c>
      <c r="D650" s="4385">
        <v>7.6</v>
      </c>
      <c r="E650" s="4373"/>
      <c r="F650" s="4373">
        <v>17</v>
      </c>
      <c r="G650" s="4374"/>
      <c r="H650" s="4371" t="s">
        <v>72</v>
      </c>
      <c r="I650" s="4311" t="s">
        <v>982</v>
      </c>
    </row>
    <row r="651" spans="1:9" s="4313" customFormat="1">
      <c r="A651" s="4331">
        <v>24</v>
      </c>
      <c r="B651" s="4365" t="s">
        <v>3857</v>
      </c>
      <c r="C651" s="4373" t="s">
        <v>46</v>
      </c>
      <c r="D651" s="4385">
        <v>4.5</v>
      </c>
      <c r="E651" s="4373"/>
      <c r="F651" s="4373">
        <v>16</v>
      </c>
      <c r="G651" s="4374"/>
      <c r="H651" s="4371" t="s">
        <v>66</v>
      </c>
      <c r="I651" s="4311" t="s">
        <v>982</v>
      </c>
    </row>
    <row r="652" spans="1:9" s="4313" customFormat="1">
      <c r="A652" s="4331">
        <v>25</v>
      </c>
      <c r="B652" s="4365" t="s">
        <v>3860</v>
      </c>
      <c r="C652" s="4373" t="s">
        <v>48</v>
      </c>
      <c r="D652" s="4371"/>
      <c r="E652" s="4371" t="s">
        <v>978</v>
      </c>
      <c r="F652" s="4371"/>
      <c r="G652" s="4374"/>
      <c r="H652" s="4371" t="s">
        <v>35</v>
      </c>
      <c r="I652" s="4311" t="s">
        <v>982</v>
      </c>
    </row>
    <row r="653" spans="1:9" s="4313" customFormat="1">
      <c r="A653" s="4331">
        <v>26</v>
      </c>
      <c r="B653" s="4365" t="s">
        <v>1599</v>
      </c>
      <c r="C653" s="4373" t="s">
        <v>48</v>
      </c>
      <c r="D653" s="4371"/>
      <c r="E653" s="4371"/>
      <c r="F653" s="4371"/>
      <c r="G653" s="4374"/>
      <c r="H653" s="4331" t="s">
        <v>59</v>
      </c>
      <c r="I653" s="4311" t="s">
        <v>982</v>
      </c>
    </row>
    <row r="654" spans="1:9" s="4313" customFormat="1">
      <c r="A654" s="4331">
        <v>27</v>
      </c>
      <c r="B654" s="4365" t="s">
        <v>368</v>
      </c>
      <c r="C654" s="4373" t="s">
        <v>49</v>
      </c>
      <c r="D654" s="4371"/>
      <c r="E654" s="4371"/>
      <c r="F654" s="4371"/>
      <c r="G654" s="4382"/>
      <c r="H654" s="4371" t="s">
        <v>55</v>
      </c>
      <c r="I654" s="4311" t="s">
        <v>982</v>
      </c>
    </row>
    <row r="655" spans="1:9" s="4313" customFormat="1">
      <c r="A655" s="4331">
        <v>28</v>
      </c>
      <c r="B655" s="4313" t="s">
        <v>4175</v>
      </c>
      <c r="C655" s="4331" t="s">
        <v>3770</v>
      </c>
      <c r="D655" s="4387" t="s">
        <v>3969</v>
      </c>
      <c r="E655" s="4387"/>
      <c r="F655" s="4387"/>
      <c r="G655" s="4384"/>
      <c r="H655" s="4384" t="s">
        <v>35</v>
      </c>
      <c r="I655" s="4311" t="s">
        <v>982</v>
      </c>
    </row>
    <row r="656" spans="1:9" s="4313" customFormat="1">
      <c r="A656" s="4331">
        <v>29</v>
      </c>
      <c r="B656" s="4313" t="s">
        <v>3853</v>
      </c>
      <c r="C656" s="4331" t="s">
        <v>53</v>
      </c>
      <c r="D656" s="4387" t="s">
        <v>3771</v>
      </c>
      <c r="E656" s="4387"/>
      <c r="F656" s="4387" t="s">
        <v>1072</v>
      </c>
      <c r="G656" s="4384"/>
      <c r="H656" s="4384" t="s">
        <v>37</v>
      </c>
      <c r="I656" s="4311" t="s">
        <v>982</v>
      </c>
    </row>
    <row r="657" spans="1:12" s="4313" customFormat="1">
      <c r="A657" s="4331">
        <v>30</v>
      </c>
      <c r="B657" s="4376" t="s">
        <v>1602</v>
      </c>
      <c r="C657" s="4331" t="s">
        <v>3770</v>
      </c>
      <c r="D657" s="4331">
        <v>10.4</v>
      </c>
      <c r="E657" s="4331"/>
      <c r="F657" s="4331">
        <v>17</v>
      </c>
      <c r="G657" s="4382"/>
      <c r="H657" s="4387" t="s">
        <v>47</v>
      </c>
      <c r="I657" s="4311" t="s">
        <v>982</v>
      </c>
    </row>
    <row r="658" spans="1:12" s="4313" customFormat="1">
      <c r="A658" s="4331">
        <v>31</v>
      </c>
      <c r="B658" s="4365" t="s">
        <v>2458</v>
      </c>
      <c r="C658" s="4373" t="s">
        <v>53</v>
      </c>
      <c r="D658" s="4371" t="s">
        <v>3772</v>
      </c>
      <c r="E658" s="4373"/>
      <c r="F658" s="4371" t="s">
        <v>1072</v>
      </c>
      <c r="G658" s="4371"/>
      <c r="H658" s="4371" t="s">
        <v>59</v>
      </c>
      <c r="I658" s="4311" t="s">
        <v>982</v>
      </c>
    </row>
    <row r="659" spans="1:12" s="4313" customFormat="1">
      <c r="A659" s="4331">
        <v>32</v>
      </c>
      <c r="B659" s="4313" t="s">
        <v>3167</v>
      </c>
      <c r="C659" s="4331" t="s">
        <v>53</v>
      </c>
      <c r="D659" s="4381">
        <v>2</v>
      </c>
      <c r="E659" s="4331"/>
      <c r="F659" s="4331">
        <v>11</v>
      </c>
      <c r="G659" s="4331"/>
      <c r="H659" s="4331" t="s">
        <v>42</v>
      </c>
      <c r="I659" s="4311" t="s">
        <v>982</v>
      </c>
    </row>
    <row r="660" spans="1:12" s="4313" customFormat="1">
      <c r="A660" s="4331">
        <v>33</v>
      </c>
      <c r="B660" s="4313" t="s">
        <v>3400</v>
      </c>
      <c r="C660" s="4331" t="s">
        <v>3971</v>
      </c>
      <c r="D660" s="4387" t="s">
        <v>3970</v>
      </c>
      <c r="E660" s="4387"/>
      <c r="F660" s="4387" t="s">
        <v>1069</v>
      </c>
      <c r="G660" s="4384"/>
      <c r="H660" s="4384" t="s">
        <v>39</v>
      </c>
      <c r="I660" s="4311" t="s">
        <v>982</v>
      </c>
    </row>
    <row r="661" spans="1:12" s="4313" customFormat="1">
      <c r="A661" s="4331">
        <v>34</v>
      </c>
      <c r="B661" s="4372" t="s">
        <v>375</v>
      </c>
      <c r="C661" s="4373" t="s">
        <v>67</v>
      </c>
      <c r="D661" s="4371" t="s">
        <v>3969</v>
      </c>
      <c r="E661" s="4373"/>
      <c r="F661" s="4371" t="s">
        <v>1072</v>
      </c>
      <c r="G661" s="4371"/>
      <c r="H661" s="4371" t="s">
        <v>64</v>
      </c>
      <c r="I661" s="4311" t="s">
        <v>982</v>
      </c>
    </row>
    <row r="662" spans="1:12" s="4313" customFormat="1">
      <c r="A662" s="4331">
        <v>35</v>
      </c>
      <c r="B662" s="4313" t="s">
        <v>4176</v>
      </c>
      <c r="C662" s="4331" t="s">
        <v>67</v>
      </c>
      <c r="D662" s="4381">
        <v>3.6</v>
      </c>
      <c r="E662" s="4331"/>
      <c r="F662" s="4331"/>
      <c r="G662" s="4331"/>
      <c r="H662" s="4331" t="s">
        <v>52</v>
      </c>
      <c r="I662" s="4311" t="s">
        <v>982</v>
      </c>
    </row>
    <row r="663" spans="1:12" s="4313" customFormat="1">
      <c r="A663" s="4331">
        <v>36</v>
      </c>
      <c r="B663" s="4372" t="s">
        <v>1058</v>
      </c>
      <c r="C663" s="4488" t="s">
        <v>3980</v>
      </c>
      <c r="D663" s="4429">
        <v>5</v>
      </c>
      <c r="E663" s="4373"/>
      <c r="F663" s="4373">
        <v>17</v>
      </c>
      <c r="G663" s="4374"/>
      <c r="H663" s="4377" t="s">
        <v>72</v>
      </c>
      <c r="I663" s="4311" t="s">
        <v>982</v>
      </c>
      <c r="J663" s="4375"/>
      <c r="K663" s="4371"/>
      <c r="L663" s="4373"/>
    </row>
    <row r="664" spans="1:12" s="4313" customFormat="1">
      <c r="A664" s="4331">
        <v>37</v>
      </c>
      <c r="B664" s="4313" t="s">
        <v>3398</v>
      </c>
      <c r="C664" s="4331" t="s">
        <v>54</v>
      </c>
      <c r="D664" s="4387" t="s">
        <v>3968</v>
      </c>
      <c r="E664" s="4387"/>
      <c r="F664" s="4387" t="s">
        <v>1067</v>
      </c>
      <c r="G664" s="4384"/>
      <c r="H664" s="4384" t="s">
        <v>50</v>
      </c>
      <c r="I664" s="4311" t="s">
        <v>982</v>
      </c>
    </row>
    <row r="665" spans="1:12" s="4313" customFormat="1">
      <c r="A665" s="4331">
        <v>38</v>
      </c>
      <c r="B665" s="4313" t="s">
        <v>4256</v>
      </c>
      <c r="C665" s="4331" t="s">
        <v>54</v>
      </c>
      <c r="D665" s="4387" t="s">
        <v>3766</v>
      </c>
      <c r="E665" s="4387"/>
      <c r="F665" s="4387"/>
      <c r="G665" s="4384"/>
      <c r="H665" s="4384" t="s">
        <v>39</v>
      </c>
      <c r="I665" s="4311" t="s">
        <v>982</v>
      </c>
    </row>
    <row r="666" spans="1:12" s="4313" customFormat="1">
      <c r="A666" s="4331">
        <v>39</v>
      </c>
      <c r="B666" s="4372" t="s">
        <v>1459</v>
      </c>
      <c r="C666" s="4331" t="s">
        <v>54</v>
      </c>
      <c r="D666" s="4373">
        <v>2.5</v>
      </c>
      <c r="E666" s="4373"/>
      <c r="F666" s="4373">
        <v>17</v>
      </c>
      <c r="G666" s="4371"/>
      <c r="H666" s="4371" t="s">
        <v>72</v>
      </c>
      <c r="I666" s="4311" t="s">
        <v>982</v>
      </c>
    </row>
    <row r="667" spans="1:12" s="4313" customFormat="1">
      <c r="A667" s="4331">
        <v>40</v>
      </c>
      <c r="B667" s="4313" t="s">
        <v>3412</v>
      </c>
      <c r="C667" s="4331" t="s">
        <v>60</v>
      </c>
      <c r="D667" s="4387" t="s">
        <v>3987</v>
      </c>
      <c r="E667" s="4387"/>
      <c r="F667" s="4387" t="s">
        <v>1066</v>
      </c>
      <c r="G667" s="4384"/>
      <c r="H667" s="4384" t="s">
        <v>39</v>
      </c>
      <c r="I667" s="4311" t="s">
        <v>982</v>
      </c>
    </row>
    <row r="668" spans="1:12" s="4313" customFormat="1">
      <c r="A668" s="4331">
        <v>41</v>
      </c>
      <c r="B668" s="4313" t="s">
        <v>3630</v>
      </c>
      <c r="C668" s="4331" t="s">
        <v>80</v>
      </c>
      <c r="D668" s="4387" t="s">
        <v>3967</v>
      </c>
      <c r="E668" s="4387"/>
      <c r="F668" s="4387" t="s">
        <v>1065</v>
      </c>
      <c r="G668" s="4384"/>
      <c r="H668" s="4384" t="s">
        <v>69</v>
      </c>
      <c r="I668" s="4311" t="s">
        <v>982</v>
      </c>
    </row>
    <row r="669" spans="1:12" s="4313" customFormat="1">
      <c r="A669" s="4331">
        <v>42</v>
      </c>
      <c r="B669" s="4365" t="s">
        <v>81</v>
      </c>
      <c r="C669" s="4373" t="s">
        <v>3775</v>
      </c>
      <c r="D669" s="4371" t="s">
        <v>3966</v>
      </c>
      <c r="E669" s="4373"/>
      <c r="F669" s="4371" t="s">
        <v>1072</v>
      </c>
      <c r="G669" s="4371"/>
      <c r="H669" s="4371" t="s">
        <v>26</v>
      </c>
      <c r="I669" s="4311" t="s">
        <v>982</v>
      </c>
    </row>
    <row r="670" spans="1:12" s="4313" customFormat="1">
      <c r="A670" s="4331">
        <v>43</v>
      </c>
      <c r="B670" s="4372" t="s">
        <v>4172</v>
      </c>
      <c r="C670" s="4331" t="s">
        <v>58</v>
      </c>
      <c r="D670" s="4373">
        <v>3.56</v>
      </c>
      <c r="E670" s="4373"/>
      <c r="F670" s="4373"/>
      <c r="G670" s="4371"/>
      <c r="H670" s="4371" t="s">
        <v>36</v>
      </c>
      <c r="I670" s="4311" t="s">
        <v>982</v>
      </c>
    </row>
    <row r="671" spans="1:12" s="4313" customFormat="1">
      <c r="A671" s="4331">
        <v>44</v>
      </c>
      <c r="B671" s="4372" t="s">
        <v>1056</v>
      </c>
      <c r="C671" s="4373" t="s">
        <v>58</v>
      </c>
      <c r="D671" s="4373">
        <v>6.45</v>
      </c>
      <c r="E671" s="4373"/>
      <c r="F671" s="4373">
        <v>15</v>
      </c>
      <c r="G671" s="4373"/>
      <c r="H671" s="4373" t="s">
        <v>33</v>
      </c>
      <c r="I671" s="4311" t="s">
        <v>982</v>
      </c>
    </row>
    <row r="672" spans="1:12" s="4313" customFormat="1">
      <c r="A672" s="4331">
        <v>45</v>
      </c>
      <c r="B672" s="4313" t="s">
        <v>4174</v>
      </c>
      <c r="C672" s="4331" t="s">
        <v>56</v>
      </c>
      <c r="D672" s="4455">
        <v>0.54</v>
      </c>
      <c r="E672" s="4331"/>
      <c r="F672" s="4331"/>
      <c r="G672" s="4382"/>
      <c r="H672" s="4331" t="s">
        <v>42</v>
      </c>
      <c r="I672" s="4311" t="s">
        <v>982</v>
      </c>
    </row>
    <row r="673" spans="1:9" s="4313" customFormat="1">
      <c r="A673" s="4331">
        <v>46</v>
      </c>
      <c r="B673" s="4313" t="s">
        <v>4177</v>
      </c>
      <c r="C673" s="4331" t="s">
        <v>56</v>
      </c>
      <c r="D673" s="4455">
        <v>3.54</v>
      </c>
      <c r="E673" s="4331"/>
      <c r="F673" s="4331"/>
      <c r="G673" s="4382"/>
      <c r="H673" s="4331" t="s">
        <v>36</v>
      </c>
      <c r="I673" s="4311" t="s">
        <v>982</v>
      </c>
    </row>
    <row r="674" spans="1:9" s="4313" customFormat="1">
      <c r="A674" s="4331">
        <v>47</v>
      </c>
      <c r="B674" s="4313" t="s">
        <v>4173</v>
      </c>
      <c r="C674" s="4331" t="s">
        <v>61</v>
      </c>
      <c r="D674" s="4382">
        <v>6</v>
      </c>
      <c r="E674" s="4331"/>
      <c r="F674" s="4331"/>
      <c r="G674" s="4382"/>
      <c r="H674" s="4331" t="s">
        <v>30</v>
      </c>
      <c r="I674" s="4311" t="s">
        <v>982</v>
      </c>
    </row>
    <row r="675" spans="1:9" s="4313" customFormat="1">
      <c r="A675" s="4331">
        <v>48</v>
      </c>
      <c r="B675" s="4313" t="s">
        <v>3421</v>
      </c>
      <c r="C675" s="4331" t="s">
        <v>61</v>
      </c>
      <c r="D675" s="4331">
        <v>5</v>
      </c>
      <c r="E675" s="4387"/>
      <c r="F675" s="4387" t="s">
        <v>1067</v>
      </c>
      <c r="G675" s="4384"/>
      <c r="H675" s="4384" t="s">
        <v>3611</v>
      </c>
      <c r="I675" s="4311" t="s">
        <v>982</v>
      </c>
    </row>
    <row r="676" spans="1:9" s="4313" customFormat="1">
      <c r="A676" s="4331">
        <v>49</v>
      </c>
      <c r="B676" s="4376" t="s">
        <v>1604</v>
      </c>
      <c r="C676" s="4331" t="s">
        <v>61</v>
      </c>
      <c r="D676" s="4331">
        <v>5</v>
      </c>
      <c r="E676" s="4373"/>
      <c r="F676" s="4382">
        <v>11</v>
      </c>
      <c r="G676" s="4382" t="s">
        <v>978</v>
      </c>
      <c r="H676" s="4331" t="s">
        <v>32</v>
      </c>
      <c r="I676" s="4311" t="s">
        <v>982</v>
      </c>
    </row>
    <row r="677" spans="1:9" s="4313" customFormat="1">
      <c r="A677" s="4331">
        <v>50</v>
      </c>
      <c r="B677" s="4313" t="s">
        <v>3406</v>
      </c>
      <c r="C677" s="4331" t="s">
        <v>61</v>
      </c>
      <c r="D677" s="4331">
        <v>5</v>
      </c>
      <c r="F677" s="4331">
        <v>13</v>
      </c>
      <c r="H677" s="4331" t="s">
        <v>36</v>
      </c>
      <c r="I677" s="4311" t="s">
        <v>982</v>
      </c>
    </row>
    <row r="678" spans="1:9" s="4313" customFormat="1">
      <c r="A678" s="4331">
        <v>51</v>
      </c>
      <c r="B678" s="4313" t="s">
        <v>4171</v>
      </c>
      <c r="C678" s="4331" t="s">
        <v>62</v>
      </c>
      <c r="D678" s="4331">
        <v>6.6</v>
      </c>
      <c r="F678" s="4331"/>
      <c r="H678" s="4331" t="s">
        <v>36</v>
      </c>
      <c r="I678" s="4311" t="s">
        <v>982</v>
      </c>
    </row>
    <row r="679" spans="1:9" s="4313" customFormat="1">
      <c r="A679" s="4331">
        <v>52</v>
      </c>
      <c r="B679" s="4755" t="s">
        <v>2486</v>
      </c>
      <c r="C679" s="4373" t="s">
        <v>63</v>
      </c>
      <c r="D679" s="4371" t="s">
        <v>3802</v>
      </c>
      <c r="E679" s="4373"/>
      <c r="F679" s="4373">
        <v>17</v>
      </c>
      <c r="G679" s="4374"/>
      <c r="H679" s="4371" t="s">
        <v>66</v>
      </c>
      <c r="I679" s="4311" t="s">
        <v>982</v>
      </c>
    </row>
    <row r="680" spans="1:9" s="4313" customFormat="1">
      <c r="A680" s="4331">
        <v>53</v>
      </c>
      <c r="B680" s="4365" t="s">
        <v>74</v>
      </c>
      <c r="C680" s="4373" t="s">
        <v>63</v>
      </c>
      <c r="D680" s="4371" t="s">
        <v>3766</v>
      </c>
      <c r="E680" s="4373"/>
      <c r="F680" s="4371" t="s">
        <v>1071</v>
      </c>
      <c r="G680" s="4382"/>
      <c r="H680" s="4371" t="s">
        <v>47</v>
      </c>
      <c r="I680" s="4311" t="s">
        <v>982</v>
      </c>
    </row>
    <row r="681" spans="1:9" s="4313" customFormat="1">
      <c r="A681" s="4331">
        <v>54</v>
      </c>
      <c r="B681" s="4313" t="s">
        <v>2778</v>
      </c>
      <c r="C681" s="4331" t="s">
        <v>3707</v>
      </c>
      <c r="D681" s="4331" t="s">
        <v>978</v>
      </c>
      <c r="E681" s="4331"/>
      <c r="F681" s="4331"/>
      <c r="G681" s="4331"/>
      <c r="H681" s="4331" t="s">
        <v>25</v>
      </c>
      <c r="I681" s="4311" t="s">
        <v>982</v>
      </c>
    </row>
    <row r="682" spans="1:9" s="4313" customFormat="1">
      <c r="A682" s="4331">
        <v>55</v>
      </c>
      <c r="B682" s="4365" t="s">
        <v>2481</v>
      </c>
      <c r="C682" s="4373" t="s">
        <v>3707</v>
      </c>
      <c r="D682" s="4373" t="s">
        <v>978</v>
      </c>
      <c r="E682" s="4371"/>
      <c r="F682" s="4371" t="s">
        <v>978</v>
      </c>
      <c r="G682" s="4331"/>
      <c r="H682" s="4331" t="s">
        <v>72</v>
      </c>
      <c r="I682" s="4311" t="s">
        <v>982</v>
      </c>
    </row>
    <row r="683" spans="1:9" s="4313" customFormat="1">
      <c r="A683" s="4331">
        <v>56</v>
      </c>
      <c r="B683" s="4365" t="s">
        <v>2770</v>
      </c>
      <c r="C683" s="4373" t="s">
        <v>3707</v>
      </c>
      <c r="D683" s="4371"/>
      <c r="E683" s="4371"/>
      <c r="F683" s="4371"/>
      <c r="G683" s="4374"/>
      <c r="H683" s="4371" t="s">
        <v>64</v>
      </c>
      <c r="I683" s="4311" t="s">
        <v>982</v>
      </c>
    </row>
    <row r="684" spans="1:9" s="4313" customFormat="1" ht="24" thickBot="1">
      <c r="A684" s="4331"/>
      <c r="I684" s="4311"/>
    </row>
    <row r="685" spans="1:9" s="4313" customFormat="1" ht="24" thickBot="1">
      <c r="A685" s="4331"/>
      <c r="B685" s="4433" t="s">
        <v>2416</v>
      </c>
      <c r="I685" s="4311"/>
    </row>
    <row r="686" spans="1:9" s="4313" customFormat="1" ht="24" thickBot="1">
      <c r="A686" s="4331"/>
      <c r="B686" s="5106"/>
      <c r="I686" s="4311"/>
    </row>
    <row r="687" spans="1:9" s="4313" customFormat="1" ht="24" thickBot="1">
      <c r="A687" s="4331"/>
      <c r="B687" s="5107" t="s">
        <v>2274</v>
      </c>
      <c r="I687" s="4311"/>
    </row>
    <row r="689" spans="1:12" s="4313" customFormat="1">
      <c r="A689" s="4331"/>
      <c r="B689" s="4365"/>
      <c r="C689" s="4373"/>
      <c r="D689" s="4371"/>
      <c r="E689" s="4373"/>
      <c r="F689" s="4371"/>
      <c r="G689" s="4382"/>
      <c r="H689" s="4367"/>
      <c r="I689" s="4311"/>
    </row>
    <row r="690" spans="1:12" s="4313" customFormat="1">
      <c r="A690" s="4331"/>
      <c r="C690" s="4315"/>
      <c r="D690" s="4315"/>
      <c r="E690" s="4312"/>
      <c r="G690" s="4312"/>
      <c r="I690" s="4314"/>
      <c r="J690" s="4311"/>
      <c r="K690" s="4312"/>
      <c r="L690" s="4366"/>
    </row>
    <row r="691" spans="1:12">
      <c r="C691" s="4315"/>
      <c r="D691" s="4315"/>
      <c r="L691" s="4315"/>
    </row>
    <row r="692" spans="1:12">
      <c r="C692" s="4315"/>
      <c r="L692" s="4315"/>
    </row>
    <row r="693" spans="1:12">
      <c r="K693" s="4571"/>
      <c r="L693" s="4315"/>
    </row>
    <row r="694" spans="1:12">
      <c r="B694" s="4331"/>
      <c r="L694" s="4571"/>
    </row>
    <row r="695" spans="1:12">
      <c r="B695" s="4572"/>
    </row>
  </sheetData>
  <phoneticPr fontId="384" type="noConversion"/>
  <conditionalFormatting sqref="D23 F23 D94 F154 F169:F170 F200 D371:D374 F371:F374 F379:F380 F449:F452 D572:D574 F573:F574">
    <cfRule type="cellIs" dxfId="128" priority="162" stopIfTrue="1" operator="equal">
      <formula>7</formula>
    </cfRule>
  </conditionalFormatting>
  <conditionalFormatting sqref="D236 F236:F237 F272:F273 F264 F221">
    <cfRule type="cellIs" dxfId="127" priority="22" stopIfTrue="1" operator="equal">
      <formula>5</formula>
    </cfRule>
  </conditionalFormatting>
  <conditionalFormatting sqref="D511 F511:F512 F547:F548 F539 F496">
    <cfRule type="cellIs" dxfId="126" priority="9" stopIfTrue="1" operator="equal">
      <formula>5</formula>
    </cfRule>
  </conditionalFormatting>
  <conditionalFormatting sqref="D221:E222 F237 F244 F259">
    <cfRule type="cellIs" dxfId="125" priority="26" stopIfTrue="1" operator="equal">
      <formula>6</formula>
    </cfRule>
  </conditionalFormatting>
  <conditionalFormatting sqref="D496:E497 F512 F519 F534">
    <cfRule type="cellIs" dxfId="124" priority="13" stopIfTrue="1" operator="equal">
      <formula>6</formula>
    </cfRule>
  </conditionalFormatting>
  <conditionalFormatting sqref="D23:F23 E26 E29:E30 D31:F34 D39:F39 D40 F40 D43:F47 D49:F50 E60:F61 D61:F65 E85:E86 D94:E94 E106:F106 D121:F121 D123:F124 E126:F129 E169 D170:F170 D177:F177 E192:F192 E197:F197 D200:F200 E201 E290 E293:E295 D305:F305 E306:E307 D315:F315 E329:F334 D373:F375 D379:F380 D386:F386 D396:F396 D407:F407 D430:E431 E439 D444:F444 D449:F452 E457:F459 D461:F461 D464:F466 D563:E564 E573:F574 E604:F604 E608:F608 D655:F656 D664:F665 D667:F668 F675 E675:E676">
    <cfRule type="cellIs" dxfId="123" priority="413" stopIfTrue="1" operator="equal">
      <formula>4</formula>
    </cfRule>
  </conditionalFormatting>
  <conditionalFormatting sqref="D23:F23 E26 E29:E30 D39:F39 D40 F40 E60:F61 D61:F65 E85:E86 D94:E94 E106:F106 D121:F121 D123:F124 E169 D170:F170 D177:F177 E192:F192 E197:F197 D200:F200 E201 E290 E293:E295 D305:F305 E306:E307 D315:F315 E329:F334 D373:F375 D379:F380 D386:F386 D396:F396 D407:F407 D430:E431 E439 D449:F452 E457:F459 D461:F461 D464:F466 D563:E564 E573:F574 E604:F604 E608:F608 D667:F668 F675 E675:E676 D31:F34 D43:F47 D49:F50 E126:F129 D444:F444 D655:F656 D664:F665">
    <cfRule type="cellIs" dxfId="122" priority="412" stopIfTrue="1" operator="equal">
      <formula>5</formula>
    </cfRule>
  </conditionalFormatting>
  <conditionalFormatting sqref="D99:F100">
    <cfRule type="cellIs" dxfId="121" priority="31" stopIfTrue="1" operator="equal">
      <formula>5</formula>
    </cfRule>
    <cfRule type="cellIs" dxfId="120" priority="32" stopIfTrue="1" operator="equal">
      <formula>4</formula>
    </cfRule>
    <cfRule type="cellIs" dxfId="119" priority="30" stopIfTrue="1" operator="equal">
      <formula>6</formula>
    </cfRule>
  </conditionalFormatting>
  <conditionalFormatting sqref="D118:F118 D660:F660 D154:E155 F170 F177 F192 D335:F338 D359 E372:E374 F667 D31:F34 D43:F47 D49:F50 E61:F61 D121:F121 E126:F129 D444:F444 D655:F656 D664:F665 D668:F668">
    <cfRule type="cellIs" dxfId="118" priority="528" stopIfTrue="1" operator="equal">
      <formula>6</formula>
    </cfRule>
  </conditionalFormatting>
  <conditionalFormatting sqref="D118:F118 F154 D154:E155 F169:F170 F177 F192 D335:F338 D359 D371 F371 D372:F374 F379:F380 F449:F452 D660:F660 F667 F197 D572:D574">
    <cfRule type="cellIs" dxfId="117" priority="506" stopIfTrue="1" operator="equal">
      <formula>4</formula>
    </cfRule>
  </conditionalFormatting>
  <conditionalFormatting sqref="D170:F170 D200:F200 D373:F375 D379:F380 D449:F452 D39:F39 F40 E60:F61 D62:F65 D121:F121 D123:F124 D177:F177 E192:F192 E197:F197 D305:F305 D315:F315 E329:F334 D386:F386 D396:F396 E457:F459 D461:F461 D464:F466 E604:F604 E608:F608 D667:F667 F675 E23 E26 E29:E30 D40 D61 E85:E86 E94 E106:F106 E169 E201 E290 E293:E295 E306:E307 D407:F407 D430:E431 E439 D563:E564 E573:E574 E675:E676">
    <cfRule type="cellIs" dxfId="116" priority="411" stopIfTrue="1" operator="equal">
      <formula>6</formula>
    </cfRule>
  </conditionalFormatting>
  <conditionalFormatting sqref="D237:F237 D272:F273 D244:F244 E259:F259 E264:F264 E236 E274">
    <cfRule type="cellIs" dxfId="115" priority="18" stopIfTrue="1" operator="equal">
      <formula>6</formula>
    </cfRule>
  </conditionalFormatting>
  <conditionalFormatting sqref="D512:F512 D547:F548 D519:F519 E534:F534 E539:F539 E511 E549">
    <cfRule type="cellIs" dxfId="114" priority="5" stopIfTrue="1" operator="equal">
      <formula>6</formula>
    </cfRule>
  </conditionalFormatting>
  <conditionalFormatting sqref="E236 D237:F237 D244:F244 E259:F259 E264:F264 D272:F273 E274">
    <cfRule type="cellIs" dxfId="113" priority="20" stopIfTrue="1" operator="equal">
      <formula>4</formula>
    </cfRule>
    <cfRule type="cellIs" dxfId="112" priority="19" stopIfTrue="1" operator="equal">
      <formula>5</formula>
    </cfRule>
  </conditionalFormatting>
  <conditionalFormatting sqref="E511 D512:F512 D519:F519 E534:F534 E539:F539 D547:F548 E549">
    <cfRule type="cellIs" dxfId="111" priority="6" stopIfTrue="1" operator="equal">
      <formula>5</formula>
    </cfRule>
    <cfRule type="cellIs" dxfId="110" priority="7" stopIfTrue="1" operator="equal">
      <formula>4</formula>
    </cfRule>
  </conditionalFormatting>
  <conditionalFormatting sqref="F26:F30 F85:F86 F94 F106 D169 F169:F170 F200 F290 F293:F295 F306:F307 D307 F373:F375 F407 F439 F197 F154 D572:D574">
    <cfRule type="cellIs" dxfId="109" priority="433" stopIfTrue="1" operator="equal">
      <formula>5</formula>
    </cfRule>
  </conditionalFormatting>
  <conditionalFormatting sqref="F26:F30 F85:F86 F94 F106 F154 D169 F169:F170 F200 F290 F293:F295 F306:F307 D307 F373:F375 F407 F439">
    <cfRule type="cellIs" dxfId="108" priority="434" stopIfTrue="1" operator="equal">
      <formula>4</formula>
    </cfRule>
  </conditionalFormatting>
  <conditionalFormatting sqref="F31:F34 F39:F40 F43:F47 F49:F50 F60:F65 F121 F123:F124 F126:F129 F177 F192 F197 F305 F315 F329:F338 F386 F396 F444 F457:F459 F461 F464:F466 F604 F608 F655:F656 F660 F664:F665 F667:F668 F675">
    <cfRule type="cellIs" dxfId="107" priority="138" stopIfTrue="1" operator="equal">
      <formula>12</formula>
    </cfRule>
    <cfRule type="cellIs" dxfId="106" priority="139" stopIfTrue="1" operator="between">
      <formula>11</formula>
      <formula>10</formula>
    </cfRule>
    <cfRule type="cellIs" dxfId="105" priority="140" stopIfTrue="1" operator="between">
      <formula>9</formula>
      <formula>8</formula>
    </cfRule>
  </conditionalFormatting>
  <conditionalFormatting sqref="F99:F100">
    <cfRule type="cellIs" dxfId="104" priority="27" stopIfTrue="1" operator="equal">
      <formula>12</formula>
    </cfRule>
    <cfRule type="cellIs" dxfId="103" priority="28" stopIfTrue="1" operator="between">
      <formula>11</formula>
      <formula>10</formula>
    </cfRule>
    <cfRule type="cellIs" dxfId="102" priority="29" stopIfTrue="1" operator="between">
      <formula>9</formula>
      <formula>8</formula>
    </cfRule>
  </conditionalFormatting>
  <conditionalFormatting sqref="F106 F169:F170 F200 F373:F375 F407 F26:F30 F85:F86 F94 D169 F290 F293:F295 F306:F307 D307 F439">
    <cfRule type="cellIs" dxfId="101" priority="432" stopIfTrue="1" operator="equal">
      <formula>7</formula>
    </cfRule>
  </conditionalFormatting>
  <conditionalFormatting sqref="F118 F660">
    <cfRule type="cellIs" dxfId="100" priority="525" stopIfTrue="1" operator="equal">
      <formula>12</formula>
    </cfRule>
    <cfRule type="cellIs" dxfId="99" priority="526" stopIfTrue="1" operator="between">
      <formula>11</formula>
      <formula>10</formula>
    </cfRule>
    <cfRule type="cellIs" dxfId="98" priority="527" stopIfTrue="1" operator="between">
      <formula>9</formula>
      <formula>8</formula>
    </cfRule>
  </conditionalFormatting>
  <conditionalFormatting sqref="F154 F169:F170 D372:F374 F177 F192 F379:F380 F449:F452 F667 D371 F371 D335:F338 D660:F660 D118:F118 D154:E155 D359">
    <cfRule type="cellIs" dxfId="97" priority="505" stopIfTrue="1" operator="equal">
      <formula>5</formula>
    </cfRule>
  </conditionalFormatting>
  <conditionalFormatting sqref="F221 D236 F236:F237 F272:F273">
    <cfRule type="cellIs" dxfId="96" priority="23" stopIfTrue="1" operator="equal">
      <formula>4</formula>
    </cfRule>
  </conditionalFormatting>
  <conditionalFormatting sqref="F221 D221:E222 F236:F237 F244 F259 F264">
    <cfRule type="cellIs" dxfId="95" priority="25" stopIfTrue="1" operator="equal">
      <formula>4</formula>
    </cfRule>
  </conditionalFormatting>
  <conditionalFormatting sqref="F221 F236:F237 F244 F259 D221:E222">
    <cfRule type="cellIs" dxfId="94" priority="24" stopIfTrue="1" operator="equal">
      <formula>5</formula>
    </cfRule>
  </conditionalFormatting>
  <conditionalFormatting sqref="F221 F236:F237 F272:F273">
    <cfRule type="cellIs" dxfId="93" priority="17" stopIfTrue="1" operator="equal">
      <formula>7</formula>
    </cfRule>
  </conditionalFormatting>
  <conditionalFormatting sqref="F236:F237 F272:F273 D236">
    <cfRule type="cellIs" dxfId="92" priority="21" stopIfTrue="1" operator="equal">
      <formula>7</formula>
    </cfRule>
  </conditionalFormatting>
  <conditionalFormatting sqref="F244 F259 F264">
    <cfRule type="cellIs" dxfId="91" priority="16" stopIfTrue="1" operator="between">
      <formula>9</formula>
      <formula>8</formula>
    </cfRule>
    <cfRule type="cellIs" dxfId="90" priority="15" stopIfTrue="1" operator="between">
      <formula>11</formula>
      <formula>10</formula>
    </cfRule>
    <cfRule type="cellIs" dxfId="89" priority="14" stopIfTrue="1" operator="equal">
      <formula>12</formula>
    </cfRule>
  </conditionalFormatting>
  <conditionalFormatting sqref="F496 D511 F511:F512 F547:F548">
    <cfRule type="cellIs" dxfId="88" priority="10" stopIfTrue="1" operator="equal">
      <formula>4</formula>
    </cfRule>
  </conditionalFormatting>
  <conditionalFormatting sqref="F496 D496:E497 F511:F512 F519 F534 F539">
    <cfRule type="cellIs" dxfId="87" priority="12" stopIfTrue="1" operator="equal">
      <formula>4</formula>
    </cfRule>
  </conditionalFormatting>
  <conditionalFormatting sqref="F496 F511:F512 F519 F534 D496:E497">
    <cfRule type="cellIs" dxfId="86" priority="11" stopIfTrue="1" operator="equal">
      <formula>5</formula>
    </cfRule>
  </conditionalFormatting>
  <conditionalFormatting sqref="F496 F511:F512 F547:F548">
    <cfRule type="cellIs" dxfId="85" priority="4" stopIfTrue="1" operator="equal">
      <formula>7</formula>
    </cfRule>
  </conditionalFormatting>
  <conditionalFormatting sqref="F511:F512 F547:F548 D511">
    <cfRule type="cellIs" dxfId="84" priority="8" stopIfTrue="1" operator="equal">
      <formula>7</formula>
    </cfRule>
  </conditionalFormatting>
  <conditionalFormatting sqref="F519 F534 F539">
    <cfRule type="cellIs" dxfId="83" priority="2" stopIfTrue="1" operator="between">
      <formula>11</formula>
      <formula>10</formula>
    </cfRule>
    <cfRule type="cellIs" dxfId="82" priority="3" stopIfTrue="1" operator="between">
      <formula>9</formula>
      <formula>8</formula>
    </cfRule>
    <cfRule type="cellIs" dxfId="81" priority="1" stopIfTrue="1" operator="equal">
      <formula>12</formula>
    </cfRule>
  </conditionalFormatting>
  <hyperlinks>
    <hyperlink ref="B142" r:id="rId1" xr:uid="{00000000-0004-0000-0300-000000000000}"/>
    <hyperlink ref="B209" r:id="rId2" xr:uid="{04C0A4A6-ED7D-4E50-88BE-AFB0CCFADEBB}"/>
    <hyperlink ref="B484" r:id="rId3" xr:uid="{B9F5AE3C-79C6-41F4-8B7D-F2A2474A8521}"/>
  </hyperlinks>
  <printOptions verticalCentered="1"/>
  <pageMargins left="0.5" right="0" top="0" bottom="0" header="0" footer="0"/>
  <pageSetup scale="46" orientation="portrait" r:id="rId4"/>
  <rowBreaks count="7" manualBreakCount="7">
    <brk id="139" max="11" man="1"/>
    <brk id="274" max="11" man="1"/>
    <brk id="343" max="11" man="1"/>
    <brk id="413" max="11" man="1"/>
    <brk id="549" max="11" man="1"/>
    <brk id="619" max="11" man="1"/>
    <brk id="694" max="11" man="1"/>
  </rowBreaks>
  <legacy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170"/>
  <sheetViews>
    <sheetView zoomScale="60" zoomScaleNormal="60" workbookViewId="0">
      <selection activeCell="J8" sqref="J8"/>
    </sheetView>
  </sheetViews>
  <sheetFormatPr defaultColWidth="19.75" defaultRowHeight="46.15" customHeight="1"/>
  <cols>
    <col min="1" max="1" width="15.25" customWidth="1"/>
    <col min="2" max="2" width="11.375" customWidth="1"/>
    <col min="9" max="9" width="19.75" customWidth="1"/>
    <col min="10" max="10" width="11.25" customWidth="1"/>
    <col min="11" max="11" width="13.75" customWidth="1"/>
    <col min="12" max="12" width="9.75" customWidth="1"/>
    <col min="13" max="18" width="21" customWidth="1"/>
  </cols>
  <sheetData>
    <row r="1" spans="1:18" s="3620" customFormat="1" ht="34.9" customHeight="1" thickBot="1">
      <c r="E1" s="3621">
        <v>2026</v>
      </c>
      <c r="F1" s="3622" t="s">
        <v>1684</v>
      </c>
      <c r="L1" s="3620" t="s">
        <v>4341</v>
      </c>
    </row>
    <row r="2" spans="1:18" s="1321" customFormat="1" ht="34.9" customHeight="1">
      <c r="C2" s="4919">
        <v>1</v>
      </c>
      <c r="D2" s="4591">
        <v>2</v>
      </c>
      <c r="E2" s="4591">
        <v>3</v>
      </c>
      <c r="F2" s="4591">
        <v>4</v>
      </c>
      <c r="G2" s="4591">
        <v>5</v>
      </c>
      <c r="H2" s="4591">
        <v>6</v>
      </c>
      <c r="I2" s="4625">
        <v>7</v>
      </c>
      <c r="M2" s="4919">
        <v>1</v>
      </c>
      <c r="N2" s="4591">
        <v>2</v>
      </c>
      <c r="O2" s="4591">
        <v>3</v>
      </c>
      <c r="P2" s="4591">
        <v>4</v>
      </c>
      <c r="Q2" s="4591">
        <v>5</v>
      </c>
      <c r="R2" s="4625">
        <v>6</v>
      </c>
    </row>
    <row r="3" spans="1:18" s="150" customFormat="1" ht="34.9" customHeight="1">
      <c r="A3" s="5074" t="s">
        <v>980</v>
      </c>
      <c r="B3" s="4918">
        <v>1</v>
      </c>
      <c r="C3" s="5075" t="s">
        <v>979</v>
      </c>
      <c r="D3" s="5076" t="s">
        <v>979</v>
      </c>
      <c r="E3" s="5076" t="s">
        <v>979</v>
      </c>
      <c r="F3" s="5076" t="s">
        <v>979</v>
      </c>
      <c r="G3" s="5076" t="s">
        <v>979</v>
      </c>
      <c r="H3" s="5076" t="s">
        <v>979</v>
      </c>
      <c r="I3" s="5077" t="s">
        <v>979</v>
      </c>
      <c r="J3" s="4632">
        <v>9</v>
      </c>
      <c r="K3" s="4143" t="s">
        <v>980</v>
      </c>
      <c r="L3" s="4918">
        <v>1</v>
      </c>
      <c r="M3" s="5075" t="s">
        <v>979</v>
      </c>
      <c r="N3" s="5076" t="s">
        <v>979</v>
      </c>
      <c r="O3" s="5076" t="s">
        <v>979</v>
      </c>
      <c r="P3" s="5076" t="s">
        <v>979</v>
      </c>
      <c r="Q3" s="5076" t="s">
        <v>979</v>
      </c>
      <c r="R3" s="5077" t="s">
        <v>979</v>
      </c>
    </row>
    <row r="4" spans="1:18" ht="34.9" customHeight="1" thickBot="1">
      <c r="A4" s="4142" t="s">
        <v>2747</v>
      </c>
      <c r="B4" s="4918">
        <v>2</v>
      </c>
      <c r="C4" s="4638" t="s">
        <v>3278</v>
      </c>
      <c r="D4" s="5080" t="s">
        <v>4026</v>
      </c>
      <c r="E4" s="4021" t="s">
        <v>3278</v>
      </c>
      <c r="F4" s="4922" t="s">
        <v>15</v>
      </c>
      <c r="G4" s="4021" t="s">
        <v>3278</v>
      </c>
      <c r="H4" s="4021" t="s">
        <v>3278</v>
      </c>
      <c r="I4" s="5079" t="s">
        <v>4026</v>
      </c>
      <c r="J4" s="4632">
        <v>6</v>
      </c>
      <c r="K4" s="4917" t="s">
        <v>2747</v>
      </c>
      <c r="L4" s="4918">
        <v>2</v>
      </c>
      <c r="M4" s="4638" t="s">
        <v>3278</v>
      </c>
      <c r="N4" s="4638" t="s">
        <v>3278</v>
      </c>
      <c r="O4" s="4638" t="s">
        <v>3278</v>
      </c>
      <c r="P4" s="4638" t="s">
        <v>3278</v>
      </c>
      <c r="Q4" s="4638" t="s">
        <v>3278</v>
      </c>
      <c r="R4" s="5062" t="s">
        <v>3278</v>
      </c>
    </row>
    <row r="5" spans="1:18" s="150" customFormat="1" ht="34.9" customHeight="1">
      <c r="A5" s="4144" t="s">
        <v>3291</v>
      </c>
      <c r="B5" s="4631">
        <v>3</v>
      </c>
      <c r="C5" s="4636" t="s">
        <v>3293</v>
      </c>
      <c r="D5" s="3450" t="s">
        <v>3293</v>
      </c>
      <c r="E5" s="3450" t="s">
        <v>3293</v>
      </c>
      <c r="F5" s="3450" t="s">
        <v>3293</v>
      </c>
      <c r="G5" s="3450" t="s">
        <v>3293</v>
      </c>
      <c r="H5" s="3450" t="s">
        <v>3293</v>
      </c>
      <c r="I5" s="4637" t="s">
        <v>3293</v>
      </c>
      <c r="J5" s="4632">
        <v>7</v>
      </c>
      <c r="K5" s="4145" t="s">
        <v>3291</v>
      </c>
      <c r="L5" s="4631">
        <v>3</v>
      </c>
      <c r="M5" s="4636" t="s">
        <v>3293</v>
      </c>
      <c r="N5" s="3450" t="s">
        <v>3293</v>
      </c>
      <c r="O5" s="3450" t="s">
        <v>3293</v>
      </c>
      <c r="P5" s="3450" t="s">
        <v>3293</v>
      </c>
      <c r="Q5" s="3450" t="s">
        <v>3293</v>
      </c>
      <c r="R5" s="4637" t="s">
        <v>3293</v>
      </c>
    </row>
    <row r="6" spans="1:18" s="150" customFormat="1" ht="34.9" customHeight="1">
      <c r="A6" s="5050" t="s">
        <v>4358</v>
      </c>
      <c r="B6" s="4918">
        <v>4</v>
      </c>
      <c r="C6" s="5051" t="s">
        <v>4359</v>
      </c>
      <c r="D6" s="5046" t="s">
        <v>4338</v>
      </c>
      <c r="E6" s="5051" t="s">
        <v>4359</v>
      </c>
      <c r="F6" s="5046" t="s">
        <v>4338</v>
      </c>
      <c r="G6" s="5051" t="s">
        <v>4359</v>
      </c>
      <c r="H6" s="5046" t="s">
        <v>4338</v>
      </c>
      <c r="I6" s="5051" t="s">
        <v>4359</v>
      </c>
      <c r="J6" s="4632">
        <v>7</v>
      </c>
      <c r="K6" s="5073" t="s">
        <v>4358</v>
      </c>
      <c r="L6" s="4918">
        <v>4</v>
      </c>
      <c r="M6" s="5063" t="s">
        <v>4336</v>
      </c>
      <c r="N6" s="5058" t="s">
        <v>4338</v>
      </c>
      <c r="O6" s="5058" t="s">
        <v>4336</v>
      </c>
      <c r="P6" s="5058" t="s">
        <v>4338</v>
      </c>
      <c r="Q6" s="5058" t="s">
        <v>4336</v>
      </c>
      <c r="R6" s="5064" t="s">
        <v>4338</v>
      </c>
    </row>
    <row r="7" spans="1:18" s="150" customFormat="1" ht="34.9" customHeight="1">
      <c r="A7" s="5045" t="s">
        <v>4337</v>
      </c>
      <c r="B7" s="4918">
        <v>5</v>
      </c>
      <c r="C7" s="5046" t="s">
        <v>4338</v>
      </c>
      <c r="D7" s="5051" t="s">
        <v>4359</v>
      </c>
      <c r="E7" s="5046" t="s">
        <v>4338</v>
      </c>
      <c r="F7" s="5051" t="s">
        <v>4359</v>
      </c>
      <c r="G7" s="5046" t="s">
        <v>4338</v>
      </c>
      <c r="H7" s="5051" t="s">
        <v>4359</v>
      </c>
      <c r="I7" s="5046" t="s">
        <v>4338</v>
      </c>
      <c r="J7" s="4632">
        <v>7</v>
      </c>
      <c r="K7" s="5047" t="s">
        <v>4337</v>
      </c>
      <c r="L7" s="4918">
        <v>5</v>
      </c>
      <c r="M7" s="5063" t="s">
        <v>4338</v>
      </c>
      <c r="N7" s="5058" t="s">
        <v>4336</v>
      </c>
      <c r="O7" s="5058" t="s">
        <v>4338</v>
      </c>
      <c r="P7" s="5058" t="s">
        <v>4336</v>
      </c>
      <c r="Q7" s="5058" t="s">
        <v>4338</v>
      </c>
      <c r="R7" s="5064" t="s">
        <v>4336</v>
      </c>
    </row>
    <row r="8" spans="1:18" s="150" customFormat="1" ht="34.9" customHeight="1" thickBot="1">
      <c r="A8" s="4150" t="s">
        <v>454</v>
      </c>
      <c r="B8" s="4631">
        <v>6</v>
      </c>
      <c r="C8" s="5079" t="s">
        <v>4026</v>
      </c>
      <c r="D8" s="4638" t="s">
        <v>3278</v>
      </c>
      <c r="E8" s="4638" t="s">
        <v>3278</v>
      </c>
      <c r="F8" s="3138" t="s">
        <v>2290</v>
      </c>
      <c r="G8" s="4922" t="s">
        <v>15</v>
      </c>
      <c r="H8" s="4920" t="s">
        <v>2290</v>
      </c>
      <c r="I8" s="4920" t="s">
        <v>2290</v>
      </c>
      <c r="J8" s="4632">
        <v>3</v>
      </c>
      <c r="K8" s="4151" t="s">
        <v>454</v>
      </c>
      <c r="L8" s="4631">
        <v>6</v>
      </c>
      <c r="M8" s="5065" t="s">
        <v>2290</v>
      </c>
      <c r="N8" s="3138" t="s">
        <v>2290</v>
      </c>
      <c r="O8" s="3138" t="s">
        <v>2290</v>
      </c>
      <c r="P8" s="3138" t="s">
        <v>2290</v>
      </c>
      <c r="Q8" s="3138" t="s">
        <v>2290</v>
      </c>
      <c r="R8" s="4920" t="s">
        <v>2290</v>
      </c>
    </row>
    <row r="9" spans="1:18" s="150" customFormat="1" ht="34.9" customHeight="1" thickBot="1">
      <c r="A9" s="1347" t="s">
        <v>316</v>
      </c>
      <c r="B9" s="4918">
        <v>7</v>
      </c>
      <c r="C9" s="4921" t="s">
        <v>15</v>
      </c>
      <c r="D9" s="4922" t="s">
        <v>15</v>
      </c>
      <c r="E9" s="4922" t="s">
        <v>15</v>
      </c>
      <c r="F9" s="4922" t="s">
        <v>15</v>
      </c>
      <c r="G9" s="4922" t="s">
        <v>15</v>
      </c>
      <c r="H9" s="4922" t="s">
        <v>15</v>
      </c>
      <c r="I9" s="4923" t="s">
        <v>15</v>
      </c>
      <c r="J9" s="4632">
        <v>8</v>
      </c>
      <c r="K9" s="4146" t="s">
        <v>316</v>
      </c>
      <c r="L9" s="4918">
        <v>7</v>
      </c>
      <c r="M9" s="4921" t="s">
        <v>15</v>
      </c>
      <c r="N9" s="4922" t="s">
        <v>15</v>
      </c>
      <c r="O9" s="4922" t="s">
        <v>15</v>
      </c>
      <c r="P9" s="4922" t="s">
        <v>15</v>
      </c>
      <c r="Q9" s="4922" t="s">
        <v>15</v>
      </c>
      <c r="R9" s="4923" t="s">
        <v>15</v>
      </c>
    </row>
    <row r="10" spans="1:18" s="150" customFormat="1" ht="34.9" customHeight="1">
      <c r="A10" s="1343" t="s">
        <v>326</v>
      </c>
      <c r="B10" s="4918">
        <v>8</v>
      </c>
      <c r="C10" s="1390" t="s">
        <v>14</v>
      </c>
      <c r="D10" s="1337" t="s">
        <v>14</v>
      </c>
      <c r="E10" s="1337" t="s">
        <v>14</v>
      </c>
      <c r="F10" s="1337" t="s">
        <v>14</v>
      </c>
      <c r="G10" s="1337" t="s">
        <v>14</v>
      </c>
      <c r="H10" s="1337" t="s">
        <v>14</v>
      </c>
      <c r="I10" s="1391" t="s">
        <v>14</v>
      </c>
      <c r="J10" s="4632">
        <v>7</v>
      </c>
      <c r="K10" s="4149" t="s">
        <v>326</v>
      </c>
      <c r="L10" s="4918">
        <v>8</v>
      </c>
      <c r="M10" s="1390" t="s">
        <v>14</v>
      </c>
      <c r="N10" s="1337" t="s">
        <v>14</v>
      </c>
      <c r="O10" s="1337" t="s">
        <v>14</v>
      </c>
      <c r="P10" s="1337" t="s">
        <v>14</v>
      </c>
      <c r="Q10" s="1337" t="s">
        <v>14</v>
      </c>
      <c r="R10" s="1391" t="s">
        <v>14</v>
      </c>
    </row>
    <row r="11" spans="1:18" s="150" customFormat="1" ht="34.9" customHeight="1">
      <c r="A11" s="4147" t="s">
        <v>2792</v>
      </c>
      <c r="B11" s="4631">
        <v>9</v>
      </c>
      <c r="C11" s="1397" t="s">
        <v>2793</v>
      </c>
      <c r="D11" s="5080" t="s">
        <v>4026</v>
      </c>
      <c r="E11" s="1340" t="s">
        <v>2793</v>
      </c>
      <c r="F11" s="1340" t="s">
        <v>2793</v>
      </c>
      <c r="G11" s="1340" t="s">
        <v>2793</v>
      </c>
      <c r="H11" s="1340" t="s">
        <v>2793</v>
      </c>
      <c r="I11" s="1387" t="s">
        <v>2793</v>
      </c>
      <c r="J11" s="4632">
        <v>6</v>
      </c>
      <c r="K11" s="4148" t="s">
        <v>2792</v>
      </c>
      <c r="L11" s="4631">
        <v>9</v>
      </c>
      <c r="M11" s="1397" t="s">
        <v>2793</v>
      </c>
      <c r="N11" s="1397" t="s">
        <v>2793</v>
      </c>
      <c r="O11" s="1397" t="s">
        <v>2793</v>
      </c>
      <c r="P11" s="1397" t="s">
        <v>2793</v>
      </c>
      <c r="Q11" s="1397" t="s">
        <v>2793</v>
      </c>
      <c r="R11" s="5066" t="s">
        <v>2793</v>
      </c>
    </row>
    <row r="12" spans="1:18" s="150" customFormat="1" ht="34.9" customHeight="1" thickBot="1">
      <c r="A12" s="5078" t="s">
        <v>4025</v>
      </c>
      <c r="B12" s="4918">
        <v>10</v>
      </c>
      <c r="C12" s="5077" t="s">
        <v>979</v>
      </c>
      <c r="D12" s="5080" t="s">
        <v>4026</v>
      </c>
      <c r="E12" s="5080" t="s">
        <v>4026</v>
      </c>
      <c r="F12" s="5080" t="s">
        <v>4026</v>
      </c>
      <c r="G12" s="5080" t="s">
        <v>4026</v>
      </c>
      <c r="H12" s="5080" t="s">
        <v>4026</v>
      </c>
      <c r="I12" s="5077" t="s">
        <v>979</v>
      </c>
      <c r="J12" s="4632">
        <v>9</v>
      </c>
      <c r="K12" s="4153" t="s">
        <v>4025</v>
      </c>
      <c r="L12" s="4918">
        <v>10</v>
      </c>
      <c r="M12" s="5081" t="s">
        <v>4026</v>
      </c>
      <c r="N12" s="5082" t="s">
        <v>4026</v>
      </c>
      <c r="O12" s="5082" t="s">
        <v>4026</v>
      </c>
      <c r="P12" s="5082" t="s">
        <v>4026</v>
      </c>
      <c r="Q12" s="5082" t="s">
        <v>4026</v>
      </c>
      <c r="R12" s="5083" t="s">
        <v>4026</v>
      </c>
    </row>
    <row r="13" spans="1:18" s="158" customFormat="1" ht="34.9" customHeight="1">
      <c r="A13" s="1833"/>
      <c r="B13" s="1833"/>
      <c r="C13" s="1833">
        <v>10</v>
      </c>
      <c r="D13" s="1833">
        <v>20</v>
      </c>
      <c r="E13" s="1833">
        <v>30</v>
      </c>
      <c r="F13" s="1833">
        <v>40</v>
      </c>
      <c r="G13" s="1833">
        <v>50</v>
      </c>
      <c r="H13" s="1833">
        <v>60</v>
      </c>
      <c r="I13" s="1833">
        <v>70</v>
      </c>
      <c r="J13" s="1832">
        <f>SUM(J3:J12)</f>
        <v>69</v>
      </c>
      <c r="K13" s="1833"/>
    </row>
    <row r="14" spans="1:18" s="158" customFormat="1" ht="46.15" customHeight="1">
      <c r="A14" s="1833"/>
      <c r="B14" s="1833"/>
      <c r="C14" s="1833"/>
      <c r="D14" s="1833"/>
      <c r="E14" s="1833"/>
      <c r="F14" s="1833"/>
      <c r="G14" s="1833"/>
      <c r="H14" s="1833"/>
      <c r="I14" s="1833"/>
      <c r="J14" s="1832"/>
      <c r="K14" s="1833"/>
    </row>
    <row r="15" spans="1:18" s="3620" customFormat="1" ht="46.15" customHeight="1" thickBot="1">
      <c r="E15" s="3621">
        <v>2027</v>
      </c>
      <c r="F15" s="3622" t="s">
        <v>1684</v>
      </c>
    </row>
    <row r="16" spans="1:18" s="1321" customFormat="1" ht="46.15" customHeight="1">
      <c r="C16" s="4919">
        <v>1</v>
      </c>
      <c r="D16" s="4591">
        <v>2</v>
      </c>
      <c r="E16" s="4591">
        <v>3</v>
      </c>
      <c r="F16" s="4591">
        <v>4</v>
      </c>
      <c r="G16" s="4591">
        <v>5</v>
      </c>
      <c r="H16" s="4591">
        <v>6</v>
      </c>
      <c r="I16" s="4625">
        <v>7</v>
      </c>
    </row>
    <row r="17" spans="1:19" s="150" customFormat="1" ht="46.15" customHeight="1">
      <c r="A17" s="5074" t="s">
        <v>980</v>
      </c>
      <c r="B17" s="4918">
        <v>1</v>
      </c>
      <c r="C17" s="5075" t="s">
        <v>979</v>
      </c>
      <c r="D17" s="5076" t="s">
        <v>979</v>
      </c>
      <c r="E17" s="5076" t="s">
        <v>979</v>
      </c>
      <c r="F17" s="5076" t="s">
        <v>979</v>
      </c>
      <c r="G17" s="5076" t="s">
        <v>979</v>
      </c>
      <c r="H17" s="5076" t="s">
        <v>979</v>
      </c>
      <c r="I17" s="5077" t="s">
        <v>979</v>
      </c>
      <c r="J17" s="4632">
        <v>7</v>
      </c>
      <c r="K17" s="4143" t="s">
        <v>980</v>
      </c>
      <c r="L17"/>
    </row>
    <row r="18" spans="1:19" s="150" customFormat="1" ht="46.15" customHeight="1">
      <c r="A18" s="4142" t="s">
        <v>2747</v>
      </c>
      <c r="B18" s="4918">
        <v>2</v>
      </c>
      <c r="C18" s="4638" t="s">
        <v>3278</v>
      </c>
      <c r="D18" s="4638" t="s">
        <v>3278</v>
      </c>
      <c r="E18" s="4638" t="s">
        <v>3278</v>
      </c>
      <c r="F18" s="4638" t="s">
        <v>3278</v>
      </c>
      <c r="G18" s="4638" t="s">
        <v>3278</v>
      </c>
      <c r="H18" s="4638" t="s">
        <v>3278</v>
      </c>
      <c r="I18" s="4638" t="s">
        <v>3278</v>
      </c>
      <c r="J18" s="4632">
        <v>8</v>
      </c>
      <c r="K18" s="4917" t="s">
        <v>2747</v>
      </c>
    </row>
    <row r="19" spans="1:19" s="150" customFormat="1" ht="46.15" customHeight="1">
      <c r="A19" s="4144" t="s">
        <v>3291</v>
      </c>
      <c r="B19" s="4631">
        <v>3</v>
      </c>
      <c r="C19" s="4636" t="s">
        <v>3293</v>
      </c>
      <c r="D19" s="3450" t="s">
        <v>3293</v>
      </c>
      <c r="E19" s="3450" t="s">
        <v>3293</v>
      </c>
      <c r="F19" s="3450" t="s">
        <v>3293</v>
      </c>
      <c r="G19" s="3450" t="s">
        <v>3293</v>
      </c>
      <c r="H19" s="3450" t="s">
        <v>3293</v>
      </c>
      <c r="I19" s="4637" t="s">
        <v>3293</v>
      </c>
      <c r="J19" s="4632">
        <v>7</v>
      </c>
      <c r="K19" s="4145" t="s">
        <v>3291</v>
      </c>
    </row>
    <row r="20" spans="1:19" ht="46.15" customHeight="1">
      <c r="A20" s="5050" t="s">
        <v>4358</v>
      </c>
      <c r="B20" s="4918">
        <v>4</v>
      </c>
      <c r="C20" s="5051" t="s">
        <v>4359</v>
      </c>
      <c r="D20" s="5051" t="s">
        <v>4359</v>
      </c>
      <c r="E20" s="5051" t="s">
        <v>4359</v>
      </c>
      <c r="F20" s="5051" t="s">
        <v>4359</v>
      </c>
      <c r="G20" s="5051" t="s">
        <v>4359</v>
      </c>
      <c r="H20" s="5051" t="s">
        <v>4359</v>
      </c>
      <c r="I20" s="5051" t="s">
        <v>4359</v>
      </c>
      <c r="J20" s="4632">
        <v>7</v>
      </c>
      <c r="K20" s="5073" t="s">
        <v>4358</v>
      </c>
      <c r="L20" s="150"/>
      <c r="M20" s="3"/>
      <c r="N20" s="3"/>
    </row>
    <row r="21" spans="1:19" s="150" customFormat="1" ht="46.15" customHeight="1">
      <c r="A21" s="5045" t="s">
        <v>4337</v>
      </c>
      <c r="B21" s="4918">
        <v>5</v>
      </c>
      <c r="C21" s="5046" t="s">
        <v>4338</v>
      </c>
      <c r="D21" s="5046" t="s">
        <v>4338</v>
      </c>
      <c r="E21" s="5046" t="s">
        <v>4338</v>
      </c>
      <c r="F21" s="5046" t="s">
        <v>4338</v>
      </c>
      <c r="G21" s="5046" t="s">
        <v>4338</v>
      </c>
      <c r="H21" s="5046" t="s">
        <v>4338</v>
      </c>
      <c r="I21" s="5046" t="s">
        <v>4338</v>
      </c>
      <c r="J21" s="4632">
        <v>7</v>
      </c>
      <c r="K21" s="5047" t="s">
        <v>4337</v>
      </c>
    </row>
    <row r="22" spans="1:19" s="150" customFormat="1" ht="46.15" customHeight="1">
      <c r="A22" s="4150" t="s">
        <v>454</v>
      </c>
      <c r="B22" s="4631">
        <v>6</v>
      </c>
      <c r="C22" s="3138" t="s">
        <v>2290</v>
      </c>
      <c r="D22" s="3138" t="s">
        <v>2290</v>
      </c>
      <c r="E22" s="3138" t="s">
        <v>2290</v>
      </c>
      <c r="F22" s="3138" t="s">
        <v>2290</v>
      </c>
      <c r="G22" s="4021" t="s">
        <v>3278</v>
      </c>
      <c r="H22" s="4920" t="s">
        <v>2290</v>
      </c>
      <c r="I22" s="4920" t="s">
        <v>2290</v>
      </c>
      <c r="J22" s="4633">
        <v>6</v>
      </c>
      <c r="K22" s="4151" t="s">
        <v>454</v>
      </c>
    </row>
    <row r="23" spans="1:19" s="150" customFormat="1" ht="46.15" customHeight="1" thickBot="1">
      <c r="A23" s="1347" t="s">
        <v>316</v>
      </c>
      <c r="B23" s="4918">
        <v>7</v>
      </c>
      <c r="C23" s="4921" t="s">
        <v>15</v>
      </c>
      <c r="D23" s="4922" t="s">
        <v>15</v>
      </c>
      <c r="E23" s="4922" t="s">
        <v>15</v>
      </c>
      <c r="F23" s="4922" t="s">
        <v>15</v>
      </c>
      <c r="G23" s="4922" t="s">
        <v>15</v>
      </c>
      <c r="H23" s="4922" t="s">
        <v>15</v>
      </c>
      <c r="I23" s="4923" t="s">
        <v>15</v>
      </c>
      <c r="J23" s="4632">
        <v>7</v>
      </c>
      <c r="K23" s="4146" t="s">
        <v>316</v>
      </c>
    </row>
    <row r="24" spans="1:19" s="150" customFormat="1" ht="46.15" customHeight="1">
      <c r="A24" s="1343" t="s">
        <v>326</v>
      </c>
      <c r="B24" s="4918">
        <v>8</v>
      </c>
      <c r="C24" s="1390" t="s">
        <v>14</v>
      </c>
      <c r="D24" s="1337" t="s">
        <v>14</v>
      </c>
      <c r="E24" s="1337" t="s">
        <v>14</v>
      </c>
      <c r="F24" s="1337" t="s">
        <v>14</v>
      </c>
      <c r="G24" s="1337" t="s">
        <v>14</v>
      </c>
      <c r="H24" s="1337" t="s">
        <v>14</v>
      </c>
      <c r="I24" s="1391" t="s">
        <v>14</v>
      </c>
      <c r="J24" s="4632">
        <v>7</v>
      </c>
      <c r="K24" s="4149" t="s">
        <v>326</v>
      </c>
    </row>
    <row r="25" spans="1:19" s="158" customFormat="1" ht="46.15" customHeight="1">
      <c r="A25" s="4147" t="s">
        <v>2792</v>
      </c>
      <c r="B25" s="4631">
        <v>9</v>
      </c>
      <c r="C25" s="1397" t="s">
        <v>2793</v>
      </c>
      <c r="D25" s="1397" t="s">
        <v>2793</v>
      </c>
      <c r="E25" s="1397" t="s">
        <v>2793</v>
      </c>
      <c r="F25" s="1397" t="s">
        <v>2793</v>
      </c>
      <c r="G25" s="1397" t="s">
        <v>2793</v>
      </c>
      <c r="H25" s="1397" t="s">
        <v>2793</v>
      </c>
      <c r="I25" s="1397" t="s">
        <v>2793</v>
      </c>
      <c r="J25" s="4632">
        <v>7</v>
      </c>
      <c r="K25" s="4148" t="s">
        <v>2792</v>
      </c>
    </row>
    <row r="26" spans="1:19" s="158" customFormat="1" ht="46.15" customHeight="1">
      <c r="A26" s="5078" t="s">
        <v>4025</v>
      </c>
      <c r="B26" s="4918">
        <v>10</v>
      </c>
      <c r="C26" s="5080" t="s">
        <v>4026</v>
      </c>
      <c r="D26" s="5080" t="s">
        <v>4026</v>
      </c>
      <c r="E26" s="5080" t="s">
        <v>4026</v>
      </c>
      <c r="F26" s="5080" t="s">
        <v>4026</v>
      </c>
      <c r="G26" s="5080" t="s">
        <v>4026</v>
      </c>
      <c r="H26" s="5080" t="s">
        <v>4026</v>
      </c>
      <c r="I26" s="5080" t="s">
        <v>4026</v>
      </c>
      <c r="J26" s="4632">
        <v>7</v>
      </c>
      <c r="K26" s="4153" t="s">
        <v>4025</v>
      </c>
    </row>
    <row r="27" spans="1:19" s="158" customFormat="1" ht="46.15" customHeight="1">
      <c r="A27" s="1833"/>
      <c r="B27" s="1833"/>
      <c r="C27" s="1833">
        <v>10</v>
      </c>
      <c r="D27" s="1833">
        <v>20</v>
      </c>
      <c r="E27" s="1833">
        <v>30</v>
      </c>
      <c r="F27" s="1833">
        <v>40</v>
      </c>
      <c r="G27" s="1833">
        <v>50</v>
      </c>
      <c r="H27" s="1833">
        <v>60</v>
      </c>
      <c r="I27" s="1833">
        <v>70</v>
      </c>
      <c r="J27" s="1832">
        <f>SUM(J17:J26)</f>
        <v>70</v>
      </c>
      <c r="K27" s="1833"/>
    </row>
    <row r="28" spans="1:19" s="158" customFormat="1" ht="46.15" customHeight="1">
      <c r="A28" s="1833"/>
      <c r="B28" s="1833"/>
      <c r="C28" s="1833"/>
      <c r="D28" s="1833"/>
      <c r="E28" s="1833"/>
      <c r="F28" s="1833"/>
      <c r="G28" s="1833"/>
      <c r="H28" s="1833"/>
      <c r="I28" s="1833"/>
      <c r="J28" s="1832"/>
      <c r="K28" s="1833"/>
    </row>
    <row r="29" spans="1:19" s="4914" customFormat="1" ht="35.450000000000003" customHeight="1" thickBot="1">
      <c r="E29" s="4915">
        <v>2025</v>
      </c>
      <c r="F29" s="4916" t="s">
        <v>1684</v>
      </c>
      <c r="L29" s="4914" t="s">
        <v>4027</v>
      </c>
      <c r="O29" s="4915">
        <v>2025</v>
      </c>
      <c r="P29" s="4916" t="s">
        <v>3301</v>
      </c>
    </row>
    <row r="30" spans="1:19" s="1321" customFormat="1" ht="31.15" customHeight="1" thickBot="1">
      <c r="C30" s="2013">
        <v>1</v>
      </c>
      <c r="D30" s="2013">
        <v>2</v>
      </c>
      <c r="E30" s="2013">
        <v>3</v>
      </c>
      <c r="F30" s="2013">
        <v>4</v>
      </c>
      <c r="G30" s="2013">
        <v>5</v>
      </c>
      <c r="H30" s="2013">
        <v>6</v>
      </c>
      <c r="I30" s="2013">
        <v>7</v>
      </c>
      <c r="K30" s="4619"/>
      <c r="L30" s="4591">
        <v>1</v>
      </c>
      <c r="M30" s="4591">
        <v>2</v>
      </c>
      <c r="N30" s="4625">
        <v>3</v>
      </c>
      <c r="O30" s="4590" t="s">
        <v>3939</v>
      </c>
      <c r="P30" s="4591">
        <v>1</v>
      </c>
      <c r="Q30" s="4591">
        <v>8</v>
      </c>
      <c r="R30" s="4591">
        <v>15</v>
      </c>
      <c r="S30" s="5059"/>
    </row>
    <row r="31" spans="1:19" s="4599" customFormat="1" ht="46.15" customHeight="1">
      <c r="A31" s="1342" t="s">
        <v>980</v>
      </c>
      <c r="B31" s="4631">
        <v>1</v>
      </c>
      <c r="C31" s="4634" t="s">
        <v>4091</v>
      </c>
      <c r="D31" s="1382" t="s">
        <v>4099</v>
      </c>
      <c r="E31" s="1382" t="s">
        <v>4108</v>
      </c>
      <c r="F31" s="1382" t="s">
        <v>4117</v>
      </c>
      <c r="G31" s="1382" t="s">
        <v>4126</v>
      </c>
      <c r="H31" s="1382" t="s">
        <v>4264</v>
      </c>
      <c r="I31" s="4635" t="s">
        <v>4143</v>
      </c>
      <c r="J31" s="4632">
        <v>7</v>
      </c>
      <c r="K31" s="4620" t="s">
        <v>980</v>
      </c>
      <c r="L31" s="4685" t="s">
        <v>4150</v>
      </c>
      <c r="M31" s="4685" t="s">
        <v>4153</v>
      </c>
      <c r="N31" s="4685" t="s">
        <v>4154</v>
      </c>
      <c r="O31" s="4598" t="s">
        <v>326</v>
      </c>
      <c r="P31" s="3875" t="s">
        <v>3940</v>
      </c>
      <c r="Q31" s="3875" t="s">
        <v>3950</v>
      </c>
      <c r="R31" s="3875" t="s">
        <v>3951</v>
      </c>
      <c r="S31" s="3362"/>
    </row>
    <row r="32" spans="1:19" s="150" customFormat="1" ht="46.15" customHeight="1" thickBot="1">
      <c r="A32" s="4144" t="s">
        <v>3291</v>
      </c>
      <c r="B32" s="4631">
        <v>2</v>
      </c>
      <c r="C32" s="4636" t="s">
        <v>4090</v>
      </c>
      <c r="D32" s="3450" t="s">
        <v>4100</v>
      </c>
      <c r="E32" s="4674" t="s">
        <v>4109</v>
      </c>
      <c r="F32" s="3450" t="s">
        <v>4118</v>
      </c>
      <c r="G32" s="3450" t="s">
        <v>4127</v>
      </c>
      <c r="H32" s="3450" t="s">
        <v>4135</v>
      </c>
      <c r="I32" s="4637" t="s">
        <v>4144</v>
      </c>
      <c r="J32" s="4632">
        <v>7</v>
      </c>
      <c r="K32" s="4621" t="s">
        <v>3291</v>
      </c>
      <c r="L32" s="4681" t="s">
        <v>4151</v>
      </c>
      <c r="M32" s="4681" t="s">
        <v>4152</v>
      </c>
      <c r="N32" s="4681" t="s">
        <v>4155</v>
      </c>
      <c r="O32" s="4600" t="s">
        <v>454</v>
      </c>
      <c r="P32" s="3875" t="s">
        <v>3941</v>
      </c>
      <c r="Q32" s="4682" t="s">
        <v>3711</v>
      </c>
      <c r="R32" s="3875" t="s">
        <v>3952</v>
      </c>
      <c r="S32" s="3362"/>
    </row>
    <row r="33" spans="1:19" s="150" customFormat="1" ht="46.15" customHeight="1" thickBot="1">
      <c r="A33" s="4153" t="s">
        <v>4025</v>
      </c>
      <c r="B33" s="4631">
        <v>3</v>
      </c>
      <c r="C33" s="4642" t="s">
        <v>4092</v>
      </c>
      <c r="D33" s="4674" t="s">
        <v>4101</v>
      </c>
      <c r="E33" s="4674" t="s">
        <v>4110</v>
      </c>
      <c r="F33" s="4154" t="s">
        <v>4119</v>
      </c>
      <c r="G33" s="4154" t="s">
        <v>4128</v>
      </c>
      <c r="H33" s="4154" t="s">
        <v>4136</v>
      </c>
      <c r="I33" s="4673" t="s">
        <v>4145</v>
      </c>
      <c r="J33" s="4632">
        <v>13</v>
      </c>
      <c r="K33" s="4675" t="s">
        <v>4025</v>
      </c>
      <c r="L33" s="4626"/>
      <c r="M33" s="4627"/>
      <c r="N33" s="4628"/>
      <c r="O33" s="4153" t="s">
        <v>4025</v>
      </c>
      <c r="P33" s="4618"/>
      <c r="Q33" s="4618"/>
      <c r="R33" s="4618"/>
      <c r="S33" s="3362"/>
    </row>
    <row r="34" spans="1:19" ht="46.15" customHeight="1" thickBot="1">
      <c r="A34" s="4142" t="s">
        <v>2747</v>
      </c>
      <c r="B34" s="4631">
        <v>4</v>
      </c>
      <c r="C34" s="4638" t="s">
        <v>4093</v>
      </c>
      <c r="D34" s="3138" t="s">
        <v>4104</v>
      </c>
      <c r="E34" s="3450" t="s">
        <v>4111</v>
      </c>
      <c r="F34" s="4021" t="s">
        <v>4120</v>
      </c>
      <c r="G34" s="4021" t="s">
        <v>4129</v>
      </c>
      <c r="H34" s="4154" t="s">
        <v>4137</v>
      </c>
      <c r="I34" s="4673" t="s">
        <v>4146</v>
      </c>
      <c r="J34" s="4632">
        <v>11</v>
      </c>
      <c r="K34" s="4622" t="s">
        <v>2747</v>
      </c>
      <c r="L34" s="4680" t="s">
        <v>4156</v>
      </c>
      <c r="M34" s="4673" t="s">
        <v>4157</v>
      </c>
      <c r="N34" s="4674" t="s">
        <v>4158</v>
      </c>
      <c r="O34" s="4598" t="s">
        <v>980</v>
      </c>
      <c r="P34" s="3875" t="s">
        <v>3942</v>
      </c>
      <c r="Q34" s="3875" t="s">
        <v>3949</v>
      </c>
      <c r="R34" s="3875" t="s">
        <v>3953</v>
      </c>
      <c r="S34" s="3362"/>
    </row>
    <row r="35" spans="1:19" s="150" customFormat="1" ht="46.15" customHeight="1">
      <c r="A35" s="4147" t="s">
        <v>2792</v>
      </c>
      <c r="B35" s="4631">
        <v>5</v>
      </c>
      <c r="C35" s="1397" t="s">
        <v>4094</v>
      </c>
      <c r="D35" s="1340" t="s">
        <v>4102</v>
      </c>
      <c r="E35" s="1340" t="s">
        <v>4112</v>
      </c>
      <c r="F35" s="1340" t="s">
        <v>4121</v>
      </c>
      <c r="G35" s="1340" t="s">
        <v>4130</v>
      </c>
      <c r="H35" s="1340" t="s">
        <v>4138</v>
      </c>
      <c r="I35" s="1387" t="s">
        <v>4147</v>
      </c>
      <c r="J35" s="4632">
        <v>7</v>
      </c>
      <c r="K35" s="3447" t="s">
        <v>2792</v>
      </c>
      <c r="L35" s="4679" t="s">
        <v>4159</v>
      </c>
      <c r="M35" s="4679" t="s">
        <v>4160</v>
      </c>
      <c r="N35" s="4677"/>
      <c r="O35" s="4600" t="s">
        <v>2747</v>
      </c>
      <c r="P35" s="3875" t="s">
        <v>3943</v>
      </c>
      <c r="Q35" s="3875" t="s">
        <v>3948</v>
      </c>
      <c r="R35" s="3875" t="s">
        <v>2670</v>
      </c>
      <c r="S35" s="3362"/>
    </row>
    <row r="36" spans="1:19" s="150" customFormat="1" ht="46.15" customHeight="1">
      <c r="A36" s="4596" t="s">
        <v>326</v>
      </c>
      <c r="B36" s="4631">
        <v>6</v>
      </c>
      <c r="C36" s="4640" t="s">
        <v>4095</v>
      </c>
      <c r="D36" s="4597" t="s">
        <v>4103</v>
      </c>
      <c r="E36" s="4597" t="s">
        <v>4113</v>
      </c>
      <c r="F36" s="4597" t="s">
        <v>4122</v>
      </c>
      <c r="G36" s="4597" t="s">
        <v>4131</v>
      </c>
      <c r="H36" s="4597" t="s">
        <v>4139</v>
      </c>
      <c r="I36" s="4641" t="s">
        <v>3959</v>
      </c>
      <c r="J36" s="4632">
        <v>6</v>
      </c>
      <c r="K36" s="4623" t="s">
        <v>326</v>
      </c>
      <c r="L36" s="4678" t="s">
        <v>4161</v>
      </c>
      <c r="M36" s="4678" t="s">
        <v>4162</v>
      </c>
      <c r="N36" s="4678" t="s">
        <v>4163</v>
      </c>
      <c r="O36" s="4600" t="s">
        <v>3493</v>
      </c>
      <c r="P36" s="3875" t="s">
        <v>3944</v>
      </c>
      <c r="Q36" s="3875" t="s">
        <v>3947</v>
      </c>
      <c r="R36" s="3875" t="s">
        <v>3954</v>
      </c>
      <c r="S36" s="3362"/>
    </row>
    <row r="37" spans="1:19" s="150" customFormat="1" ht="46.15" customHeight="1">
      <c r="A37" s="4150" t="s">
        <v>454</v>
      </c>
      <c r="B37" s="4631">
        <v>7</v>
      </c>
      <c r="C37" s="4642" t="s">
        <v>4097</v>
      </c>
      <c r="D37" s="3138" t="s">
        <v>4105</v>
      </c>
      <c r="E37" s="3138" t="s">
        <v>4114</v>
      </c>
      <c r="F37" s="3138" t="s">
        <v>4123</v>
      </c>
      <c r="G37" s="4021" t="s">
        <v>4132</v>
      </c>
      <c r="H37" s="4154" t="s">
        <v>4140</v>
      </c>
      <c r="I37" s="4673" t="s">
        <v>4148</v>
      </c>
      <c r="J37" s="4633">
        <v>5</v>
      </c>
      <c r="K37" s="3357" t="s">
        <v>454</v>
      </c>
      <c r="L37" s="4680" t="s">
        <v>4164</v>
      </c>
      <c r="M37" s="4924" t="s">
        <v>4165</v>
      </c>
      <c r="N37" s="4628"/>
      <c r="O37" s="4598" t="s">
        <v>316</v>
      </c>
      <c r="P37" s="3875" t="s">
        <v>3945</v>
      </c>
      <c r="Q37" s="3875" t="s">
        <v>3946</v>
      </c>
      <c r="R37" s="3875" t="s">
        <v>3497</v>
      </c>
      <c r="S37" s="3362"/>
    </row>
    <row r="38" spans="1:19" s="150" customFormat="1" ht="46.15" customHeight="1" thickBot="1">
      <c r="A38" s="1347" t="s">
        <v>316</v>
      </c>
      <c r="B38" s="4631">
        <v>8</v>
      </c>
      <c r="C38" s="4642" t="s">
        <v>4096</v>
      </c>
      <c r="D38" s="3575" t="s">
        <v>4106</v>
      </c>
      <c r="E38" s="3575" t="s">
        <v>4115</v>
      </c>
      <c r="F38" s="4021" t="s">
        <v>4124</v>
      </c>
      <c r="G38" s="3575" t="s">
        <v>4133</v>
      </c>
      <c r="H38" s="3575" t="s">
        <v>4141</v>
      </c>
      <c r="I38" s="4674" t="s">
        <v>4149</v>
      </c>
      <c r="J38" s="4632">
        <v>6</v>
      </c>
      <c r="K38" s="4624" t="s">
        <v>316</v>
      </c>
      <c r="L38" s="4683" t="s">
        <v>4166</v>
      </c>
      <c r="M38" s="4683" t="s">
        <v>4167</v>
      </c>
      <c r="N38" s="4683" t="s">
        <v>4168</v>
      </c>
      <c r="O38" s="4598" t="s">
        <v>3291</v>
      </c>
      <c r="P38" s="3875" t="s">
        <v>3355</v>
      </c>
      <c r="Q38" s="3875" t="s">
        <v>3960</v>
      </c>
      <c r="R38" s="3875" t="s">
        <v>3955</v>
      </c>
      <c r="S38" s="3362"/>
    </row>
    <row r="39" spans="1:19" s="150" customFormat="1" ht="46.15" customHeight="1" thickBot="1">
      <c r="A39" s="4153" t="s">
        <v>4025</v>
      </c>
      <c r="B39" s="4631">
        <v>9</v>
      </c>
      <c r="C39" s="4638" t="s">
        <v>4098</v>
      </c>
      <c r="D39" s="4674" t="s">
        <v>4107</v>
      </c>
      <c r="E39" s="4638" t="s">
        <v>4116</v>
      </c>
      <c r="F39" s="3138" t="s">
        <v>4125</v>
      </c>
      <c r="G39" s="4021" t="s">
        <v>4134</v>
      </c>
      <c r="H39" s="4021" t="s">
        <v>4142</v>
      </c>
      <c r="I39" s="4639" t="s">
        <v>3278</v>
      </c>
      <c r="J39" s="4778" t="s">
        <v>978</v>
      </c>
      <c r="K39" s="4684">
        <v>19</v>
      </c>
      <c r="L39" s="4644"/>
      <c r="M39" s="4644"/>
      <c r="N39" s="4644"/>
      <c r="O39" s="4629"/>
      <c r="P39" s="4592">
        <v>7</v>
      </c>
      <c r="Q39" s="4592">
        <v>14</v>
      </c>
      <c r="R39" s="4592">
        <v>21</v>
      </c>
      <c r="S39" s="5060"/>
    </row>
    <row r="40" spans="1:19" s="158" customFormat="1" ht="46.15" customHeight="1" thickBot="1">
      <c r="A40" s="1833"/>
      <c r="B40" s="1833"/>
      <c r="C40" s="1833">
        <v>9</v>
      </c>
      <c r="D40" s="1833">
        <v>18</v>
      </c>
      <c r="E40" s="1833">
        <v>27</v>
      </c>
      <c r="F40" s="1833">
        <v>36</v>
      </c>
      <c r="G40" s="4913">
        <v>45</v>
      </c>
      <c r="H40" s="1833">
        <v>54</v>
      </c>
      <c r="I40" s="1833">
        <v>62</v>
      </c>
      <c r="J40" s="4643">
        <f>SUM(J31:J39)</f>
        <v>62</v>
      </c>
      <c r="L40" s="4595"/>
      <c r="O40" s="4630"/>
    </row>
    <row r="41" spans="1:19" s="158" customFormat="1" ht="46.15" customHeight="1">
      <c r="A41" s="1833"/>
      <c r="B41" s="1833"/>
      <c r="C41" s="1833"/>
      <c r="D41" s="1833"/>
      <c r="E41" s="1833"/>
      <c r="F41" s="1833"/>
      <c r="G41" s="1833"/>
      <c r="H41" s="1833"/>
      <c r="I41" s="1833"/>
      <c r="J41" s="1832"/>
      <c r="K41" s="1833"/>
    </row>
    <row r="42" spans="1:19" s="3620" customFormat="1" ht="46.15" customHeight="1">
      <c r="E42" s="3621">
        <v>2024</v>
      </c>
      <c r="F42" s="3622" t="s">
        <v>1684</v>
      </c>
    </row>
    <row r="43" spans="1:19" s="627" customFormat="1" ht="46.15" customHeight="1">
      <c r="A43" s="4160"/>
      <c r="B43" s="4160"/>
      <c r="C43" s="4160">
        <v>1</v>
      </c>
      <c r="D43" s="4160">
        <v>2</v>
      </c>
      <c r="E43" s="4160">
        <v>3</v>
      </c>
      <c r="F43" s="4160">
        <v>4</v>
      </c>
      <c r="G43" s="4160">
        <v>5</v>
      </c>
      <c r="H43" s="4160">
        <v>6</v>
      </c>
      <c r="I43" s="4160">
        <v>7</v>
      </c>
      <c r="J43" s="4160"/>
      <c r="K43" s="4160"/>
    </row>
    <row r="44" spans="1:19" s="70" customFormat="1" ht="46.15" customHeight="1">
      <c r="A44" s="4153" t="s">
        <v>2747</v>
      </c>
      <c r="B44" s="4128">
        <v>1</v>
      </c>
      <c r="C44" s="4158" t="s">
        <v>3883</v>
      </c>
      <c r="D44" s="4158" t="s">
        <v>3884</v>
      </c>
      <c r="E44" s="4136" t="s">
        <v>3820</v>
      </c>
      <c r="F44" s="4154" t="s">
        <v>3814</v>
      </c>
      <c r="G44" s="4154" t="s">
        <v>3815</v>
      </c>
      <c r="H44" s="4154" t="s">
        <v>3816</v>
      </c>
      <c r="I44" s="4173" t="s">
        <v>3806</v>
      </c>
      <c r="J44" s="2024">
        <v>10</v>
      </c>
      <c r="K44" s="4141" t="s">
        <v>2747</v>
      </c>
      <c r="L44" s="150"/>
      <c r="M44" s="4155"/>
      <c r="N44" s="4155"/>
    </row>
    <row r="45" spans="1:19" s="150" customFormat="1" ht="46.15" customHeight="1">
      <c r="A45" s="4138" t="s">
        <v>980</v>
      </c>
      <c r="B45" s="4128">
        <v>2</v>
      </c>
      <c r="C45" s="4139" t="s">
        <v>3886</v>
      </c>
      <c r="D45" s="4139" t="s">
        <v>3887</v>
      </c>
      <c r="E45" s="4133" t="s">
        <v>3888</v>
      </c>
      <c r="F45" s="3875" t="s">
        <v>3889</v>
      </c>
      <c r="G45" s="4139" t="s">
        <v>3890</v>
      </c>
      <c r="H45" s="3875" t="s">
        <v>3891</v>
      </c>
      <c r="I45" s="4139" t="s">
        <v>3892</v>
      </c>
      <c r="J45" s="2024">
        <v>6</v>
      </c>
      <c r="K45" s="4140" t="s">
        <v>980</v>
      </c>
      <c r="L45" s="70"/>
    </row>
    <row r="46" spans="1:19" s="150" customFormat="1" ht="46.15" customHeight="1">
      <c r="A46" s="4135" t="s">
        <v>3291</v>
      </c>
      <c r="B46" s="4128">
        <v>3</v>
      </c>
      <c r="C46" s="4136" t="s">
        <v>3818</v>
      </c>
      <c r="D46" s="4136" t="s">
        <v>3819</v>
      </c>
      <c r="E46" s="4154" t="s">
        <v>3811</v>
      </c>
      <c r="F46" s="4136" t="s">
        <v>3821</v>
      </c>
      <c r="G46" s="4136" t="s">
        <v>3822</v>
      </c>
      <c r="H46" s="4154" t="s">
        <v>3817</v>
      </c>
      <c r="I46" s="4136" t="s">
        <v>3823</v>
      </c>
      <c r="J46" s="2024">
        <v>6</v>
      </c>
      <c r="K46" s="4137" t="s">
        <v>3291</v>
      </c>
    </row>
    <row r="47" spans="1:19" s="150" customFormat="1" ht="46.15" customHeight="1">
      <c r="A47" s="4126" t="s">
        <v>2792</v>
      </c>
      <c r="B47" s="4128">
        <v>4</v>
      </c>
      <c r="C47" s="3875" t="s">
        <v>3893</v>
      </c>
      <c r="D47" s="3875" t="s">
        <v>3894</v>
      </c>
      <c r="E47" s="4154" t="s">
        <v>3812</v>
      </c>
      <c r="F47" s="4139" t="s">
        <v>3895</v>
      </c>
      <c r="G47" s="3875" t="s">
        <v>3896</v>
      </c>
      <c r="H47" s="3875" t="s">
        <v>3897</v>
      </c>
      <c r="I47" s="3875" t="s">
        <v>3898</v>
      </c>
      <c r="J47" s="2024">
        <v>7</v>
      </c>
      <c r="K47" s="4127" t="s">
        <v>2792</v>
      </c>
    </row>
    <row r="48" spans="1:19" s="4156" customFormat="1" ht="46.15" customHeight="1">
      <c r="A48" s="4157" t="s">
        <v>316</v>
      </c>
      <c r="B48" s="4128">
        <v>5</v>
      </c>
      <c r="C48" s="4158" t="s">
        <v>3899</v>
      </c>
      <c r="D48" s="4158" t="s">
        <v>3900</v>
      </c>
      <c r="E48" s="4154" t="s">
        <v>3813</v>
      </c>
      <c r="F48" s="4158" t="s">
        <v>3901</v>
      </c>
      <c r="G48" s="4158" t="s">
        <v>3902</v>
      </c>
      <c r="H48" s="4158" t="s">
        <v>3903</v>
      </c>
      <c r="I48" s="4154" t="s">
        <v>3885</v>
      </c>
      <c r="J48" s="2024">
        <v>8</v>
      </c>
      <c r="K48" s="4159" t="s">
        <v>316</v>
      </c>
      <c r="L48" s="4156" t="s">
        <v>3490</v>
      </c>
    </row>
    <row r="49" spans="1:14" s="150" customFormat="1" ht="46.15" customHeight="1">
      <c r="A49" s="4132" t="s">
        <v>326</v>
      </c>
      <c r="B49" s="4128">
        <v>6</v>
      </c>
      <c r="C49" s="4133" t="s">
        <v>3921</v>
      </c>
      <c r="D49" s="4133" t="s">
        <v>3904</v>
      </c>
      <c r="E49" s="4133" t="s">
        <v>3905</v>
      </c>
      <c r="F49" s="4133" t="s">
        <v>3906</v>
      </c>
      <c r="G49" s="4133" t="s">
        <v>3907</v>
      </c>
      <c r="H49" s="4133" t="s">
        <v>3908</v>
      </c>
      <c r="I49" s="4133" t="s">
        <v>3909</v>
      </c>
      <c r="J49" s="2024">
        <v>8</v>
      </c>
      <c r="K49" s="4134" t="s">
        <v>326</v>
      </c>
    </row>
    <row r="50" spans="1:14" s="150" customFormat="1" ht="46.15" customHeight="1">
      <c r="A50" s="4130" t="s">
        <v>454</v>
      </c>
      <c r="B50" s="4128">
        <v>7</v>
      </c>
      <c r="C50" s="3876" t="s">
        <v>3808</v>
      </c>
      <c r="D50" s="4154" t="s">
        <v>3807</v>
      </c>
      <c r="E50" s="4139" t="s">
        <v>3910</v>
      </c>
      <c r="F50" s="3876" t="s">
        <v>3809</v>
      </c>
      <c r="G50" s="3876" t="s">
        <v>3912</v>
      </c>
      <c r="H50" s="4158" t="s">
        <v>3911</v>
      </c>
      <c r="I50" s="3876" t="s">
        <v>3810</v>
      </c>
      <c r="J50" s="2024">
        <v>4</v>
      </c>
      <c r="K50" s="4131" t="s">
        <v>454</v>
      </c>
    </row>
    <row r="51" spans="1:14" s="158" customFormat="1" ht="46.15" customHeight="1">
      <c r="A51" s="4129"/>
      <c r="B51" s="4129"/>
      <c r="C51" s="4129">
        <v>7</v>
      </c>
      <c r="D51" s="4129">
        <v>14</v>
      </c>
      <c r="E51" s="4129">
        <v>21</v>
      </c>
      <c r="F51" s="4129">
        <v>28</v>
      </c>
      <c r="G51" s="4129">
        <v>35</v>
      </c>
      <c r="H51" s="4129">
        <v>42</v>
      </c>
      <c r="I51" s="4129">
        <v>49</v>
      </c>
      <c r="J51" s="4152">
        <f>SUM(J44:J50)</f>
        <v>49</v>
      </c>
      <c r="K51" s="1833" t="s">
        <v>978</v>
      </c>
    </row>
    <row r="52" spans="1:14" s="158" customFormat="1" ht="46.15" customHeight="1">
      <c r="A52" s="1833"/>
      <c r="B52" s="1833"/>
      <c r="C52" s="1833"/>
      <c r="D52" s="1833"/>
      <c r="E52" s="1833"/>
      <c r="F52" s="1833"/>
      <c r="G52" s="1833"/>
      <c r="H52" s="1833"/>
      <c r="I52" s="1833"/>
      <c r="J52" s="1832"/>
      <c r="K52" s="1833"/>
    </row>
    <row r="53" spans="1:14" s="158" customFormat="1" ht="46.15" customHeight="1">
      <c r="A53" s="1833"/>
      <c r="B53" s="1833"/>
      <c r="C53" s="1833"/>
      <c r="D53" s="1833"/>
      <c r="E53" s="1833"/>
      <c r="F53" s="1833"/>
      <c r="G53" s="1833"/>
      <c r="H53" s="1833"/>
      <c r="I53" s="1833"/>
      <c r="J53" s="1832"/>
      <c r="K53" s="1833"/>
    </row>
    <row r="54" spans="1:14" s="3620" customFormat="1" ht="46.15" customHeight="1">
      <c r="E54" s="3621">
        <v>2023</v>
      </c>
      <c r="F54" s="3622" t="s">
        <v>1684</v>
      </c>
    </row>
    <row r="55" spans="1:14" s="1321" customFormat="1" ht="46.15" customHeight="1" thickBot="1">
      <c r="C55" s="2013">
        <v>1</v>
      </c>
      <c r="D55" s="2013">
        <v>2</v>
      </c>
      <c r="E55" s="2013">
        <v>3</v>
      </c>
      <c r="F55" s="2013">
        <v>4</v>
      </c>
      <c r="G55" s="2013">
        <v>5</v>
      </c>
      <c r="H55" s="2013">
        <v>6</v>
      </c>
      <c r="I55" s="2013">
        <v>7</v>
      </c>
    </row>
    <row r="56" spans="1:14" s="150" customFormat="1" ht="46.15" customHeight="1" thickBot="1">
      <c r="A56" s="3643" t="s">
        <v>2747</v>
      </c>
      <c r="B56" s="3461">
        <v>1</v>
      </c>
      <c r="C56" s="3451" t="s">
        <v>3642</v>
      </c>
      <c r="D56" s="3878" t="s">
        <v>3641</v>
      </c>
      <c r="E56" s="3879" t="s">
        <v>3640</v>
      </c>
      <c r="F56" s="3451" t="s">
        <v>3639</v>
      </c>
      <c r="G56" s="3451" t="s">
        <v>3643</v>
      </c>
      <c r="H56" s="3451" t="s">
        <v>3644</v>
      </c>
      <c r="I56" s="3876" t="s">
        <v>3645</v>
      </c>
      <c r="J56" s="3362">
        <v>8</v>
      </c>
      <c r="K56" s="3650" t="s">
        <v>2747</v>
      </c>
      <c r="L56"/>
    </row>
    <row r="57" spans="1:14" ht="46.15" customHeight="1" thickBot="1">
      <c r="A57" s="3644" t="s">
        <v>980</v>
      </c>
      <c r="B57" s="3461">
        <v>2</v>
      </c>
      <c r="C57" s="3880" t="s">
        <v>3646</v>
      </c>
      <c r="D57" s="3880" t="s">
        <v>3647</v>
      </c>
      <c r="E57" s="3880" t="s">
        <v>3648</v>
      </c>
      <c r="F57" s="3880" t="s">
        <v>3649</v>
      </c>
      <c r="G57" s="3880" t="s">
        <v>3650</v>
      </c>
      <c r="H57" s="3880" t="s">
        <v>3651</v>
      </c>
      <c r="I57" s="3880" t="s">
        <v>3652</v>
      </c>
      <c r="J57" s="3362">
        <v>7</v>
      </c>
      <c r="K57" s="3363" t="s">
        <v>980</v>
      </c>
      <c r="L57" s="150"/>
      <c r="M57" s="3"/>
      <c r="N57" s="3"/>
    </row>
    <row r="58" spans="1:14" s="150" customFormat="1" ht="46.15" customHeight="1">
      <c r="A58" s="3645" t="s">
        <v>3291</v>
      </c>
      <c r="B58" s="3462">
        <v>3</v>
      </c>
      <c r="C58" s="3450" t="s">
        <v>3653</v>
      </c>
      <c r="D58" s="3450" t="s">
        <v>3654</v>
      </c>
      <c r="E58" s="3450" t="s">
        <v>3658</v>
      </c>
      <c r="F58" s="3450" t="s">
        <v>3655</v>
      </c>
      <c r="G58" s="3450" t="s">
        <v>3656</v>
      </c>
      <c r="H58" s="3450" t="s">
        <v>3657</v>
      </c>
      <c r="I58" s="3877" t="s">
        <v>3659</v>
      </c>
      <c r="J58" s="3362">
        <v>6</v>
      </c>
      <c r="K58" s="3364" t="s">
        <v>3291</v>
      </c>
    </row>
    <row r="59" spans="1:14" s="150" customFormat="1" ht="46.15" customHeight="1" thickBot="1">
      <c r="A59" s="3646" t="s">
        <v>316</v>
      </c>
      <c r="B59" s="3461">
        <v>4</v>
      </c>
      <c r="C59" s="3879" t="s">
        <v>3660</v>
      </c>
      <c r="D59" s="3879" t="s">
        <v>3661</v>
      </c>
      <c r="E59" s="3879" t="s">
        <v>3662</v>
      </c>
      <c r="F59" s="3879" t="s">
        <v>3663</v>
      </c>
      <c r="G59" s="3879" t="s">
        <v>3664</v>
      </c>
      <c r="H59" s="3879" t="s">
        <v>3665</v>
      </c>
      <c r="I59" s="3879" t="s">
        <v>3666</v>
      </c>
      <c r="J59" s="3362">
        <v>8</v>
      </c>
      <c r="K59" s="3366" t="s">
        <v>316</v>
      </c>
      <c r="L59" s="150" t="s">
        <v>3490</v>
      </c>
    </row>
    <row r="60" spans="1:14" s="150" customFormat="1" ht="46.15" customHeight="1" thickBot="1">
      <c r="A60" s="3661" t="s">
        <v>454</v>
      </c>
      <c r="B60" s="3662">
        <v>5</v>
      </c>
      <c r="C60" s="3876" t="s">
        <v>3667</v>
      </c>
      <c r="D60" s="3876" t="s">
        <v>3668</v>
      </c>
      <c r="E60" s="3876" t="s">
        <v>3669</v>
      </c>
      <c r="F60" s="3876" t="s">
        <v>3670</v>
      </c>
      <c r="G60" s="3878" t="s">
        <v>3671</v>
      </c>
      <c r="H60" s="3876" t="s">
        <v>3672</v>
      </c>
      <c r="I60" s="3450" t="s">
        <v>3673</v>
      </c>
      <c r="J60" s="3362">
        <v>7</v>
      </c>
      <c r="K60" s="3368" t="s">
        <v>454</v>
      </c>
    </row>
    <row r="61" spans="1:14" s="150" customFormat="1" ht="46.15" customHeight="1" thickBot="1">
      <c r="A61" s="3647" t="s">
        <v>2792</v>
      </c>
      <c r="B61" s="3461">
        <v>6</v>
      </c>
      <c r="C61" s="3875" t="s">
        <v>3674</v>
      </c>
      <c r="D61" s="3875" t="s">
        <v>3675</v>
      </c>
      <c r="E61" s="3875" t="s">
        <v>3676</v>
      </c>
      <c r="F61" s="3876" t="s">
        <v>3677</v>
      </c>
      <c r="G61" s="3875" t="s">
        <v>3678</v>
      </c>
      <c r="H61" s="3875" t="s">
        <v>3679</v>
      </c>
      <c r="I61" s="3875" t="s">
        <v>3680</v>
      </c>
      <c r="J61" s="3449">
        <v>6</v>
      </c>
      <c r="K61" s="3448" t="s">
        <v>2792</v>
      </c>
    </row>
    <row r="62" spans="1:14" s="150" customFormat="1" ht="46.15" customHeight="1" thickBot="1">
      <c r="A62" s="3649" t="s">
        <v>326</v>
      </c>
      <c r="B62" s="3462">
        <v>7</v>
      </c>
      <c r="C62" s="3878" t="s">
        <v>3681</v>
      </c>
      <c r="D62" s="3878" t="s">
        <v>3682</v>
      </c>
      <c r="E62" s="3878" t="s">
        <v>3736</v>
      </c>
      <c r="F62" s="3878" t="s">
        <v>3683</v>
      </c>
      <c r="G62" s="3878" t="s">
        <v>3684</v>
      </c>
      <c r="H62" s="3878" t="s">
        <v>3685</v>
      </c>
      <c r="I62" s="3878" t="s">
        <v>3686</v>
      </c>
      <c r="J62" s="3362">
        <v>9</v>
      </c>
      <c r="K62" s="3369" t="s">
        <v>326</v>
      </c>
      <c r="L62" s="1584"/>
    </row>
    <row r="63" spans="1:14" s="150" customFormat="1" ht="46.15" customHeight="1" thickBot="1">
      <c r="A63" s="3648" t="s">
        <v>325</v>
      </c>
      <c r="B63" s="3462">
        <v>8</v>
      </c>
      <c r="C63" s="3877" t="s">
        <v>3687</v>
      </c>
      <c r="D63" s="3877" t="s">
        <v>3693</v>
      </c>
      <c r="E63" s="3877" t="s">
        <v>3688</v>
      </c>
      <c r="F63" s="3877" t="s">
        <v>3689</v>
      </c>
      <c r="G63" s="3451" t="s">
        <v>3690</v>
      </c>
      <c r="H63" s="3451" t="s">
        <v>3691</v>
      </c>
      <c r="I63" s="3877" t="s">
        <v>3692</v>
      </c>
      <c r="J63" s="3362">
        <v>5</v>
      </c>
      <c r="K63" s="3367" t="s">
        <v>325</v>
      </c>
    </row>
    <row r="64" spans="1:14" s="158" customFormat="1" ht="46.15" customHeight="1">
      <c r="A64" s="1833"/>
      <c r="B64" s="1833"/>
      <c r="C64" s="1833">
        <v>8</v>
      </c>
      <c r="D64" s="1833">
        <v>16</v>
      </c>
      <c r="E64" s="1833">
        <v>24</v>
      </c>
      <c r="F64" s="1833">
        <v>32</v>
      </c>
      <c r="G64" s="1833">
        <v>40</v>
      </c>
      <c r="H64" s="1833">
        <v>48</v>
      </c>
      <c r="I64" s="1833">
        <v>56</v>
      </c>
      <c r="J64" s="1832">
        <f>SUM(J56:J63)</f>
        <v>56</v>
      </c>
      <c r="K64" s="1833"/>
    </row>
    <row r="65" spans="1:19" s="158" customFormat="1" ht="46.15" customHeight="1">
      <c r="A65" s="1833"/>
      <c r="B65" s="1833"/>
      <c r="C65" s="1833"/>
      <c r="D65" s="1833"/>
      <c r="E65" s="1833"/>
      <c r="F65" s="1833"/>
      <c r="G65" s="1833"/>
      <c r="H65" s="1833"/>
      <c r="I65" s="1833"/>
      <c r="J65" s="1832"/>
      <c r="K65" s="1833"/>
    </row>
    <row r="66" spans="1:19" s="2014" customFormat="1" ht="46.15" customHeight="1">
      <c r="E66" s="627">
        <v>2022</v>
      </c>
      <c r="F66" s="1155" t="s">
        <v>1684</v>
      </c>
      <c r="L66" s="627">
        <v>2022</v>
      </c>
      <c r="M66" s="1155" t="s">
        <v>3301</v>
      </c>
    </row>
    <row r="67" spans="1:19" s="1321" customFormat="1" ht="46.15" customHeight="1" thickBot="1">
      <c r="C67" s="2013">
        <v>1</v>
      </c>
      <c r="D67" s="2013">
        <v>2</v>
      </c>
      <c r="E67" s="2013">
        <v>3</v>
      </c>
      <c r="F67" s="2013">
        <v>4</v>
      </c>
      <c r="G67" s="2013">
        <v>5</v>
      </c>
      <c r="H67" s="2013">
        <v>6</v>
      </c>
      <c r="I67" s="2013">
        <v>7</v>
      </c>
      <c r="M67" s="2013">
        <v>1</v>
      </c>
      <c r="N67" s="2013">
        <v>9</v>
      </c>
      <c r="O67" s="2013">
        <v>17</v>
      </c>
      <c r="P67" s="2013">
        <v>25</v>
      </c>
      <c r="Q67" s="1321">
        <v>33</v>
      </c>
      <c r="R67" s="1321">
        <v>41</v>
      </c>
    </row>
    <row r="68" spans="1:19" s="150" customFormat="1" ht="46.15" customHeight="1" thickBot="1">
      <c r="A68" s="3353" t="s">
        <v>980</v>
      </c>
      <c r="B68" s="2450">
        <v>1</v>
      </c>
      <c r="C68" s="1358" t="s">
        <v>3483</v>
      </c>
      <c r="D68" s="1358" t="s">
        <v>3429</v>
      </c>
      <c r="E68" s="1358" t="s">
        <v>3430</v>
      </c>
      <c r="F68" s="1358" t="s">
        <v>3431</v>
      </c>
      <c r="G68" s="1358" t="s">
        <v>3432</v>
      </c>
      <c r="H68" s="1358" t="s">
        <v>3433</v>
      </c>
      <c r="I68" s="1358" t="s">
        <v>3434</v>
      </c>
      <c r="J68" s="3362">
        <v>7</v>
      </c>
      <c r="K68" s="3363" t="s">
        <v>980</v>
      </c>
      <c r="L68" s="3461">
        <v>1</v>
      </c>
      <c r="M68" s="1358" t="s">
        <v>3304</v>
      </c>
      <c r="N68" s="1358" t="s">
        <v>3312</v>
      </c>
      <c r="O68" s="1358" t="s">
        <v>3320</v>
      </c>
      <c r="P68" s="1358" t="s">
        <v>589</v>
      </c>
      <c r="Q68" s="1358" t="s">
        <v>589</v>
      </c>
      <c r="R68" s="1358" t="s">
        <v>589</v>
      </c>
      <c r="S68" s="3362"/>
    </row>
    <row r="69" spans="1:19" s="150" customFormat="1" ht="46.15" customHeight="1" thickBot="1">
      <c r="A69" s="3360" t="s">
        <v>3291</v>
      </c>
      <c r="B69" s="3446">
        <v>2</v>
      </c>
      <c r="C69" s="3450" t="s">
        <v>3435</v>
      </c>
      <c r="D69" s="3450" t="s">
        <v>3436</v>
      </c>
      <c r="E69" s="3450" t="s">
        <v>3437</v>
      </c>
      <c r="F69" s="3450" t="s">
        <v>3438</v>
      </c>
      <c r="G69" s="3451" t="s">
        <v>3440</v>
      </c>
      <c r="H69" s="3451" t="s">
        <v>3441</v>
      </c>
      <c r="I69" s="3451" t="s">
        <v>3442</v>
      </c>
      <c r="J69" s="3362">
        <v>4</v>
      </c>
      <c r="K69" s="3364" t="s">
        <v>3291</v>
      </c>
      <c r="L69" s="3462">
        <v>2</v>
      </c>
      <c r="M69" s="3450" t="s">
        <v>3305</v>
      </c>
      <c r="N69" s="3450" t="s">
        <v>3313</v>
      </c>
      <c r="O69" s="3450" t="s">
        <v>3321</v>
      </c>
      <c r="P69" s="3450" t="s">
        <v>3328</v>
      </c>
      <c r="Q69" s="3450" t="s">
        <v>589</v>
      </c>
      <c r="R69" s="3450" t="s">
        <v>589</v>
      </c>
      <c r="S69" s="3362"/>
    </row>
    <row r="70" spans="1:19" ht="46.15" customHeight="1" thickBot="1">
      <c r="A70" s="3354" t="s">
        <v>2747</v>
      </c>
      <c r="B70" s="2450">
        <v>3</v>
      </c>
      <c r="C70" s="1336" t="s">
        <v>3443</v>
      </c>
      <c r="D70" s="1336" t="s">
        <v>3444</v>
      </c>
      <c r="E70" s="3451" t="s">
        <v>3439</v>
      </c>
      <c r="F70" s="3452" t="s">
        <v>3445</v>
      </c>
      <c r="G70" s="3451" t="s">
        <v>3446</v>
      </c>
      <c r="H70" s="3451" t="s">
        <v>3447</v>
      </c>
      <c r="I70" s="3452" t="s">
        <v>3448</v>
      </c>
      <c r="J70" s="3362">
        <v>12</v>
      </c>
      <c r="K70" s="3365" t="s">
        <v>2747</v>
      </c>
      <c r="L70" s="3461">
        <v>3</v>
      </c>
      <c r="M70" s="3451" t="s">
        <v>3306</v>
      </c>
      <c r="N70" s="3451" t="s">
        <v>3314</v>
      </c>
      <c r="O70" s="3451" t="s">
        <v>3322</v>
      </c>
      <c r="P70" s="3451" t="s">
        <v>3329</v>
      </c>
      <c r="Q70" s="3451" t="s">
        <v>3333</v>
      </c>
      <c r="R70" s="3451" t="s">
        <v>589</v>
      </c>
      <c r="S70" s="3362"/>
    </row>
    <row r="71" spans="1:19" s="150" customFormat="1" ht="46.15" customHeight="1" thickBot="1">
      <c r="A71" s="3447" t="s">
        <v>2792</v>
      </c>
      <c r="B71" s="3446">
        <v>4</v>
      </c>
      <c r="C71" s="1340" t="s">
        <v>3450</v>
      </c>
      <c r="D71" s="1340" t="s">
        <v>3451</v>
      </c>
      <c r="E71" s="1340" t="s">
        <v>3452</v>
      </c>
      <c r="F71" s="1340" t="s">
        <v>3453</v>
      </c>
      <c r="G71" s="1340" t="s">
        <v>3454</v>
      </c>
      <c r="H71" s="1340" t="s">
        <v>3455</v>
      </c>
      <c r="I71" s="1340" t="s">
        <v>3456</v>
      </c>
      <c r="J71" s="3362">
        <v>7</v>
      </c>
      <c r="K71" s="3448" t="s">
        <v>2792</v>
      </c>
      <c r="L71" s="3462">
        <v>4</v>
      </c>
      <c r="M71" s="1340" t="s">
        <v>3307</v>
      </c>
      <c r="N71" s="1340" t="s">
        <v>3315</v>
      </c>
      <c r="O71" s="1340" t="s">
        <v>3323</v>
      </c>
      <c r="P71" s="1340" t="s">
        <v>3330</v>
      </c>
      <c r="Q71" s="1340" t="s">
        <v>3334</v>
      </c>
      <c r="R71" s="1340" t="s">
        <v>3336</v>
      </c>
      <c r="S71" s="3362"/>
    </row>
    <row r="72" spans="1:19" s="150" customFormat="1" ht="46.15" customHeight="1" thickBot="1">
      <c r="A72" s="3355" t="s">
        <v>316</v>
      </c>
      <c r="B72" s="2450">
        <v>5</v>
      </c>
      <c r="C72" s="3452" t="s">
        <v>3457</v>
      </c>
      <c r="D72" s="3452" t="s">
        <v>3458</v>
      </c>
      <c r="E72" s="3452" t="s">
        <v>3459</v>
      </c>
      <c r="F72" s="3452" t="s">
        <v>3460</v>
      </c>
      <c r="G72" s="3452" t="s">
        <v>3461</v>
      </c>
      <c r="H72" s="3452" t="s">
        <v>3462</v>
      </c>
      <c r="I72" s="3452" t="s">
        <v>3449</v>
      </c>
      <c r="J72" s="3362">
        <v>8</v>
      </c>
      <c r="K72" s="3368" t="s">
        <v>454</v>
      </c>
      <c r="L72" s="3461">
        <v>5</v>
      </c>
      <c r="M72" s="3138" t="s">
        <v>3308</v>
      </c>
      <c r="N72" s="3138" t="s">
        <v>3316</v>
      </c>
      <c r="O72" s="3138" t="s">
        <v>3324</v>
      </c>
      <c r="P72" s="3138" t="s">
        <v>3331</v>
      </c>
      <c r="Q72" s="3138" t="s">
        <v>589</v>
      </c>
      <c r="R72" s="3138" t="s">
        <v>589</v>
      </c>
      <c r="S72" s="3362"/>
    </row>
    <row r="73" spans="1:19" s="150" customFormat="1" ht="46.15" customHeight="1" thickBot="1">
      <c r="A73" s="3356" t="s">
        <v>325</v>
      </c>
      <c r="B73" s="3446">
        <v>6</v>
      </c>
      <c r="C73" s="3451" t="s">
        <v>3463</v>
      </c>
      <c r="D73" s="3452" t="s">
        <v>3464</v>
      </c>
      <c r="E73" s="3138" t="s">
        <v>3465</v>
      </c>
      <c r="F73" s="1336" t="s">
        <v>3466</v>
      </c>
      <c r="G73" s="1336" t="s">
        <v>3467</v>
      </c>
      <c r="H73" s="1336" t="s">
        <v>3468</v>
      </c>
      <c r="I73" s="1336" t="s">
        <v>3469</v>
      </c>
      <c r="J73" s="3362">
        <v>6</v>
      </c>
      <c r="K73" s="3369" t="s">
        <v>326</v>
      </c>
      <c r="L73" s="3462">
        <v>6</v>
      </c>
      <c r="M73" s="1337" t="s">
        <v>3309</v>
      </c>
      <c r="N73" s="1337" t="s">
        <v>3317</v>
      </c>
      <c r="O73" s="1337" t="s">
        <v>3325</v>
      </c>
      <c r="P73" s="1337" t="s">
        <v>589</v>
      </c>
      <c r="Q73" s="1337" t="s">
        <v>589</v>
      </c>
      <c r="R73" s="1337" t="s">
        <v>589</v>
      </c>
      <c r="S73" s="3362"/>
    </row>
    <row r="74" spans="1:19" s="150" customFormat="1" ht="46.15" customHeight="1" thickBot="1">
      <c r="A74" s="3357" t="s">
        <v>454</v>
      </c>
      <c r="B74" s="2450">
        <v>7</v>
      </c>
      <c r="C74" s="3138" t="s">
        <v>3470</v>
      </c>
      <c r="D74" s="3451" t="s">
        <v>3471</v>
      </c>
      <c r="E74" s="3138" t="s">
        <v>3473</v>
      </c>
      <c r="F74" s="3138" t="s">
        <v>3571</v>
      </c>
      <c r="G74" s="3138" t="s">
        <v>3472</v>
      </c>
      <c r="H74" s="3451" t="s">
        <v>3474</v>
      </c>
      <c r="I74" s="3138" t="s">
        <v>3475</v>
      </c>
      <c r="J74" s="3362">
        <v>6</v>
      </c>
      <c r="K74" s="3366" t="s">
        <v>316</v>
      </c>
      <c r="L74" s="3461">
        <v>7</v>
      </c>
      <c r="M74" s="3452" t="s">
        <v>3310</v>
      </c>
      <c r="N74" s="3452" t="s">
        <v>3318</v>
      </c>
      <c r="O74" s="3452" t="s">
        <v>3326</v>
      </c>
      <c r="P74" s="3452" t="s">
        <v>3332</v>
      </c>
      <c r="Q74" s="3452" t="s">
        <v>3335</v>
      </c>
      <c r="R74" s="3452" t="s">
        <v>3337</v>
      </c>
      <c r="S74" s="3362"/>
    </row>
    <row r="75" spans="1:19" s="150" customFormat="1" ht="46.15" customHeight="1" thickBot="1">
      <c r="A75" s="3358" t="s">
        <v>326</v>
      </c>
      <c r="B75" s="3446">
        <v>8</v>
      </c>
      <c r="C75" s="1337" t="s">
        <v>3476</v>
      </c>
      <c r="D75" s="3451" t="s">
        <v>3477</v>
      </c>
      <c r="E75" s="1337" t="s">
        <v>3478</v>
      </c>
      <c r="F75" s="1337" t="s">
        <v>3479</v>
      </c>
      <c r="G75" s="1337" t="s">
        <v>3480</v>
      </c>
      <c r="H75" s="1337" t="s">
        <v>3481</v>
      </c>
      <c r="I75" s="1337" t="s">
        <v>3482</v>
      </c>
      <c r="J75" s="3362">
        <v>6</v>
      </c>
      <c r="K75" s="3367" t="s">
        <v>325</v>
      </c>
      <c r="L75" s="3462">
        <v>8</v>
      </c>
      <c r="M75" s="1336" t="s">
        <v>3311</v>
      </c>
      <c r="N75" s="1336" t="s">
        <v>3319</v>
      </c>
      <c r="O75" s="1336" t="s">
        <v>3327</v>
      </c>
      <c r="P75" s="1336" t="s">
        <v>3338</v>
      </c>
      <c r="Q75" s="1336" t="s">
        <v>589</v>
      </c>
      <c r="R75" s="1336" t="s">
        <v>589</v>
      </c>
      <c r="S75" s="3362"/>
    </row>
    <row r="76" spans="1:19" s="158" customFormat="1" ht="46.15" customHeight="1">
      <c r="A76" s="1833"/>
      <c r="B76" s="1833"/>
      <c r="C76" s="1833">
        <v>8</v>
      </c>
      <c r="D76" s="1833">
        <v>16</v>
      </c>
      <c r="E76" s="1833">
        <v>24</v>
      </c>
      <c r="F76" s="1833">
        <v>32</v>
      </c>
      <c r="G76" s="1833">
        <v>40</v>
      </c>
      <c r="H76" s="1833">
        <v>48</v>
      </c>
      <c r="I76" s="1833">
        <v>56</v>
      </c>
      <c r="J76" s="1832">
        <f>SUM(J68:J75)</f>
        <v>56</v>
      </c>
      <c r="K76" s="1833"/>
      <c r="L76" s="1833"/>
      <c r="M76" s="1833">
        <v>8</v>
      </c>
      <c r="N76" s="1833">
        <v>16</v>
      </c>
      <c r="O76" s="1833">
        <v>24</v>
      </c>
      <c r="P76" s="1833">
        <v>32</v>
      </c>
      <c r="Q76" s="1832">
        <v>40</v>
      </c>
      <c r="R76" s="1833">
        <v>48</v>
      </c>
      <c r="S76" s="5061"/>
    </row>
    <row r="77" spans="1:19" s="158" customFormat="1" ht="46.15" customHeight="1">
      <c r="A77" s="1833"/>
      <c r="B77" s="1833"/>
      <c r="C77" s="1833"/>
      <c r="D77" s="1833"/>
      <c r="E77" s="1833"/>
      <c r="F77" s="1833"/>
      <c r="G77" s="1833"/>
      <c r="H77" s="1833"/>
      <c r="I77" s="1833"/>
      <c r="J77" s="1832"/>
      <c r="K77" s="1833"/>
    </row>
    <row r="78" spans="1:19" s="2014" customFormat="1" ht="46.15" customHeight="1">
      <c r="E78" s="627">
        <v>2021</v>
      </c>
      <c r="F78" s="1155" t="s">
        <v>1684</v>
      </c>
    </row>
    <row r="79" spans="1:19" s="1321" customFormat="1" ht="46.15" customHeight="1" thickBot="1">
      <c r="C79" s="2013">
        <v>1</v>
      </c>
      <c r="D79" s="2013">
        <v>2</v>
      </c>
      <c r="E79" s="2013">
        <v>3</v>
      </c>
      <c r="F79" s="2013">
        <v>4</v>
      </c>
      <c r="G79" s="2013">
        <v>5</v>
      </c>
      <c r="H79" s="2013">
        <v>6</v>
      </c>
      <c r="I79" s="2013">
        <v>7</v>
      </c>
    </row>
    <row r="80" spans="1:19" s="150" customFormat="1" ht="46.15" customHeight="1" thickBot="1">
      <c r="A80" s="2207" t="s">
        <v>980</v>
      </c>
      <c r="B80" s="2204">
        <v>1</v>
      </c>
      <c r="C80" s="2072" t="s">
        <v>3185</v>
      </c>
      <c r="D80" s="1352" t="s">
        <v>3187</v>
      </c>
      <c r="E80" s="1352" t="s">
        <v>3188</v>
      </c>
      <c r="F80" s="2212" t="s">
        <v>3218</v>
      </c>
      <c r="G80" s="1352" t="s">
        <v>3186</v>
      </c>
      <c r="H80" s="1352" t="s">
        <v>3189</v>
      </c>
      <c r="I80" s="1352" t="s">
        <v>3190</v>
      </c>
      <c r="J80" s="2024">
        <v>7</v>
      </c>
      <c r="K80" s="2015" t="s">
        <v>980</v>
      </c>
    </row>
    <row r="81" spans="1:15" ht="46.15" customHeight="1" thickBot="1">
      <c r="A81" s="2735" t="s">
        <v>2747</v>
      </c>
      <c r="B81" s="2391">
        <v>2</v>
      </c>
      <c r="C81" s="1353" t="s">
        <v>3192</v>
      </c>
      <c r="D81" s="1354" t="s">
        <v>3221</v>
      </c>
      <c r="E81" s="1353" t="s">
        <v>3195</v>
      </c>
      <c r="F81" s="1353" t="s">
        <v>3197</v>
      </c>
      <c r="G81" s="3137" t="s">
        <v>3217</v>
      </c>
      <c r="H81" s="3137" t="s">
        <v>3219</v>
      </c>
      <c r="I81" s="2020" t="s">
        <v>3184</v>
      </c>
      <c r="J81" s="2024">
        <v>2</v>
      </c>
      <c r="K81" s="2212" t="s">
        <v>2746</v>
      </c>
      <c r="M81" s="3"/>
      <c r="N81" s="3"/>
    </row>
    <row r="82" spans="1:15" s="150" customFormat="1" ht="46.15" customHeight="1" thickBot="1">
      <c r="A82" s="2206" t="s">
        <v>2792</v>
      </c>
      <c r="B82" s="2205">
        <v>3</v>
      </c>
      <c r="C82" s="2108" t="s">
        <v>3203</v>
      </c>
      <c r="D82" s="2108" t="s">
        <v>3204</v>
      </c>
      <c r="E82" s="3137" t="s">
        <v>3213</v>
      </c>
      <c r="F82" s="2108" t="s">
        <v>3205</v>
      </c>
      <c r="G82" s="2108" t="s">
        <v>3208</v>
      </c>
      <c r="H82" s="2108" t="s">
        <v>3209</v>
      </c>
      <c r="I82" s="2108" t="s">
        <v>3210</v>
      </c>
      <c r="J82" s="2024">
        <v>8</v>
      </c>
      <c r="K82" s="1157" t="s">
        <v>2792</v>
      </c>
    </row>
    <row r="83" spans="1:15" s="150" customFormat="1" ht="46.15" customHeight="1" thickBot="1">
      <c r="A83" s="2209" t="s">
        <v>316</v>
      </c>
      <c r="B83" s="2204">
        <v>4</v>
      </c>
      <c r="C83" s="3137" t="s">
        <v>3211</v>
      </c>
      <c r="D83" s="3137" t="s">
        <v>3212</v>
      </c>
      <c r="E83" s="3137" t="s">
        <v>3214</v>
      </c>
      <c r="F83" s="2212" t="s">
        <v>3226</v>
      </c>
      <c r="G83" s="3137" t="s">
        <v>3215</v>
      </c>
      <c r="H83" s="3137" t="s">
        <v>3216</v>
      </c>
      <c r="I83" s="1354" t="s">
        <v>3238</v>
      </c>
      <c r="J83" s="2024">
        <v>9</v>
      </c>
      <c r="K83" s="2016" t="s">
        <v>316</v>
      </c>
    </row>
    <row r="84" spans="1:15" s="147" customFormat="1" ht="46.15" customHeight="1" thickBot="1">
      <c r="A84" s="2964" t="s">
        <v>1247</v>
      </c>
      <c r="B84" s="2391">
        <v>5</v>
      </c>
      <c r="C84" s="2072" t="s">
        <v>3186</v>
      </c>
      <c r="D84" s="2964" t="s">
        <v>1247</v>
      </c>
      <c r="E84" s="1354" t="s">
        <v>3223</v>
      </c>
      <c r="F84" s="2108" t="s">
        <v>3206</v>
      </c>
      <c r="G84" s="1353" t="s">
        <v>3199</v>
      </c>
      <c r="H84" s="2964" t="s">
        <v>1247</v>
      </c>
      <c r="I84" s="2964" t="s">
        <v>1247</v>
      </c>
      <c r="J84" s="2024">
        <v>0</v>
      </c>
      <c r="K84" s="2964" t="s">
        <v>1247</v>
      </c>
    </row>
    <row r="85" spans="1:15" s="150" customFormat="1" ht="46.15" customHeight="1" thickBot="1">
      <c r="A85" s="2211" t="s">
        <v>326</v>
      </c>
      <c r="B85" s="2205">
        <v>6</v>
      </c>
      <c r="C85" s="2073" t="s">
        <v>3193</v>
      </c>
      <c r="D85" s="1353" t="s">
        <v>3194</v>
      </c>
      <c r="E85" s="1353" t="s">
        <v>3196</v>
      </c>
      <c r="F85" s="1353" t="s">
        <v>3198</v>
      </c>
      <c r="G85" s="1353" t="s">
        <v>3200</v>
      </c>
      <c r="H85" s="1353" t="s">
        <v>3201</v>
      </c>
      <c r="I85" s="1353" t="s">
        <v>3202</v>
      </c>
      <c r="J85" s="2024">
        <v>11</v>
      </c>
      <c r="K85" s="2018" t="s">
        <v>326</v>
      </c>
    </row>
    <row r="86" spans="1:15" s="150" customFormat="1" ht="46.15" customHeight="1" thickBot="1">
      <c r="A86" s="2210" t="s">
        <v>325</v>
      </c>
      <c r="B86" s="2204">
        <v>7</v>
      </c>
      <c r="C86" s="1354" t="s">
        <v>3220</v>
      </c>
      <c r="D86" s="1354" t="s">
        <v>3222</v>
      </c>
      <c r="E86" s="3137" t="s">
        <v>3224</v>
      </c>
      <c r="F86" s="1354" t="s">
        <v>3227</v>
      </c>
      <c r="G86" s="1354" t="s">
        <v>3228</v>
      </c>
      <c r="H86" s="1354" t="s">
        <v>3255</v>
      </c>
      <c r="I86" s="3053" t="s">
        <v>1247</v>
      </c>
      <c r="J86" s="2024">
        <v>9</v>
      </c>
      <c r="K86" s="2017" t="s">
        <v>325</v>
      </c>
    </row>
    <row r="87" spans="1:15" s="158" customFormat="1" ht="46.15" customHeight="1" thickBot="1">
      <c r="A87" s="2208" t="s">
        <v>454</v>
      </c>
      <c r="B87" s="2391">
        <v>8</v>
      </c>
      <c r="C87" s="3053" t="s">
        <v>1247</v>
      </c>
      <c r="D87" s="3053" t="s">
        <v>1247</v>
      </c>
      <c r="E87" s="2020" t="s">
        <v>3181</v>
      </c>
      <c r="F87" s="3053" t="s">
        <v>1247</v>
      </c>
      <c r="G87" s="2020" t="s">
        <v>3182</v>
      </c>
      <c r="H87" s="3053" t="s">
        <v>1247</v>
      </c>
      <c r="I87" s="2020" t="s">
        <v>3191</v>
      </c>
      <c r="J87" s="2024">
        <v>5</v>
      </c>
      <c r="K87" s="2021" t="s">
        <v>454</v>
      </c>
    </row>
    <row r="88" spans="1:15" s="1832" customFormat="1" ht="46.15" customHeight="1" thickBot="1">
      <c r="A88" s="3052" t="s">
        <v>1247</v>
      </c>
      <c r="B88" s="2205">
        <v>9</v>
      </c>
      <c r="C88" s="3053" t="s">
        <v>1247</v>
      </c>
      <c r="D88" s="3053" t="s">
        <v>1247</v>
      </c>
      <c r="E88" s="1354" t="s">
        <v>3225</v>
      </c>
      <c r="F88" s="2108" t="s">
        <v>3207</v>
      </c>
      <c r="G88" s="2020" t="s">
        <v>3183</v>
      </c>
      <c r="H88" s="3053" t="s">
        <v>1247</v>
      </c>
      <c r="I88" s="3053" t="s">
        <v>1247</v>
      </c>
      <c r="J88" s="2024">
        <v>0</v>
      </c>
      <c r="K88" s="2934" t="s">
        <v>330</v>
      </c>
      <c r="L88" s="1833"/>
    </row>
    <row r="89" spans="1:15" s="150" customFormat="1" ht="46.15" customHeight="1">
      <c r="A89" s="1833" t="s">
        <v>3042</v>
      </c>
      <c r="B89" s="1833"/>
      <c r="C89" s="1833" t="s">
        <v>3174</v>
      </c>
      <c r="D89" s="1833">
        <v>13</v>
      </c>
      <c r="E89" s="1833">
        <v>22</v>
      </c>
      <c r="F89" s="1833">
        <v>30</v>
      </c>
      <c r="G89" s="1833">
        <v>39</v>
      </c>
      <c r="H89" s="1833">
        <v>45</v>
      </c>
      <c r="I89" s="1833">
        <v>51</v>
      </c>
      <c r="J89" s="1832">
        <f>SUM(J80:J88)</f>
        <v>51</v>
      </c>
      <c r="K89" s="1833"/>
      <c r="L89" s="1833"/>
      <c r="M89" s="1832"/>
      <c r="N89" s="1832"/>
    </row>
    <row r="90" spans="1:15" s="150" customFormat="1" ht="46.15" customHeight="1">
      <c r="A90" s="2014"/>
      <c r="B90" s="2014"/>
      <c r="C90" s="1155" t="s">
        <v>978</v>
      </c>
      <c r="D90" s="1155"/>
      <c r="E90" s="2111">
        <v>2020</v>
      </c>
      <c r="F90" s="2110" t="s">
        <v>1684</v>
      </c>
      <c r="G90" s="2014"/>
      <c r="H90" s="2014"/>
      <c r="I90" s="2014"/>
      <c r="J90" s="2014"/>
      <c r="K90" s="2220"/>
      <c r="L90" s="1833"/>
      <c r="M90" s="1832"/>
      <c r="N90" s="1832"/>
    </row>
    <row r="91" spans="1:15" s="2014" customFormat="1" ht="46.15" customHeight="1" thickBot="1">
      <c r="A91" s="1321"/>
      <c r="B91" s="1321"/>
      <c r="C91" s="2013">
        <v>1</v>
      </c>
      <c r="D91" s="2013">
        <v>2</v>
      </c>
      <c r="E91" s="2013">
        <v>3</v>
      </c>
      <c r="F91" s="2013">
        <v>4</v>
      </c>
      <c r="G91" s="2013">
        <v>5</v>
      </c>
      <c r="H91" s="2013">
        <v>6</v>
      </c>
      <c r="I91" s="2360">
        <v>7</v>
      </c>
      <c r="J91" s="2436">
        <v>8</v>
      </c>
      <c r="K91" s="2438">
        <v>9</v>
      </c>
      <c r="L91" s="2220"/>
      <c r="M91" s="2220"/>
      <c r="N91" s="2220"/>
      <c r="O91" s="2220"/>
    </row>
    <row r="92" spans="1:15" s="1321" customFormat="1" ht="46.15" customHeight="1" thickBot="1">
      <c r="A92" s="2213" t="s">
        <v>2747</v>
      </c>
      <c r="B92" s="2450">
        <v>1</v>
      </c>
      <c r="C92" s="2394" t="s">
        <v>2896</v>
      </c>
      <c r="D92" s="1930" t="s">
        <v>2921</v>
      </c>
      <c r="E92" s="2214" t="s">
        <v>2922</v>
      </c>
      <c r="F92" s="1930" t="s">
        <v>2933</v>
      </c>
      <c r="G92" s="2362" t="s">
        <v>2935</v>
      </c>
      <c r="H92" s="1930" t="s">
        <v>2953</v>
      </c>
      <c r="I92" s="2214" t="s">
        <v>2954</v>
      </c>
      <c r="J92" s="2451" t="s">
        <v>1247</v>
      </c>
      <c r="K92" s="2435" t="s">
        <v>1247</v>
      </c>
      <c r="L92" s="2437">
        <v>7</v>
      </c>
      <c r="M92" s="2398" t="s">
        <v>2747</v>
      </c>
      <c r="N92" s="2221"/>
      <c r="O92" s="2221"/>
    </row>
    <row r="93" spans="1:15" ht="46.15" customHeight="1" thickBot="1">
      <c r="A93" s="1871" t="s">
        <v>2792</v>
      </c>
      <c r="B93" s="2450">
        <v>2</v>
      </c>
      <c r="C93" s="1930" t="s">
        <v>2895</v>
      </c>
      <c r="D93" s="2394" t="s">
        <v>2920</v>
      </c>
      <c r="E93" s="1930" t="s">
        <v>2923</v>
      </c>
      <c r="F93" s="2394" t="s">
        <v>2934</v>
      </c>
      <c r="G93" s="1930" t="s">
        <v>2936</v>
      </c>
      <c r="H93" s="2454" t="s">
        <v>2951</v>
      </c>
      <c r="I93" s="1930" t="s">
        <v>2952</v>
      </c>
      <c r="J93" s="2452" t="s">
        <v>2955</v>
      </c>
      <c r="K93" s="2407" t="s">
        <v>2956</v>
      </c>
      <c r="L93" s="2430">
        <v>10</v>
      </c>
      <c r="M93" s="1157" t="s">
        <v>2792</v>
      </c>
      <c r="N93" s="2109"/>
      <c r="O93" s="2222"/>
    </row>
    <row r="94" spans="1:15" ht="46.15" customHeight="1" thickBot="1">
      <c r="A94" s="2397" t="s">
        <v>980</v>
      </c>
      <c r="B94" s="2450">
        <v>3</v>
      </c>
      <c r="C94" s="2020" t="s">
        <v>2897</v>
      </c>
      <c r="D94" s="2396" t="s">
        <v>2919</v>
      </c>
      <c r="E94" s="2396" t="s">
        <v>2924</v>
      </c>
      <c r="F94" s="2396" t="s">
        <v>2932</v>
      </c>
      <c r="G94" s="2396" t="s">
        <v>2937</v>
      </c>
      <c r="H94" s="2396" t="s">
        <v>2949</v>
      </c>
      <c r="I94" s="2396" t="s">
        <v>2950</v>
      </c>
      <c r="J94" s="2453" t="s">
        <v>1247</v>
      </c>
      <c r="K94" s="2406" t="s">
        <v>1247</v>
      </c>
      <c r="L94" s="2430">
        <v>7</v>
      </c>
      <c r="M94" s="2399" t="s">
        <v>980</v>
      </c>
      <c r="N94" s="2109"/>
      <c r="O94" s="2222"/>
    </row>
    <row r="95" spans="1:15" s="147" customFormat="1" ht="46.15" customHeight="1" thickBot="1">
      <c r="A95" s="2069" t="s">
        <v>454</v>
      </c>
      <c r="B95" s="2450">
        <v>4</v>
      </c>
      <c r="C95" s="1354" t="s">
        <v>2898</v>
      </c>
      <c r="D95" s="1354" t="s">
        <v>2918</v>
      </c>
      <c r="E95" s="2020" t="s">
        <v>2925</v>
      </c>
      <c r="F95" s="2020" t="s">
        <v>2958</v>
      </c>
      <c r="G95" s="2455" t="s">
        <v>2938</v>
      </c>
      <c r="H95" s="2454" t="s">
        <v>2947</v>
      </c>
      <c r="I95" s="2454" t="s">
        <v>2948</v>
      </c>
      <c r="J95" s="2453" t="s">
        <v>1247</v>
      </c>
      <c r="K95" s="2406" t="s">
        <v>1247</v>
      </c>
      <c r="L95" s="2430">
        <v>9</v>
      </c>
      <c r="M95" s="2400" t="s">
        <v>454</v>
      </c>
      <c r="N95" s="2109"/>
      <c r="O95" s="2222"/>
    </row>
    <row r="96" spans="1:15" s="150" customFormat="1" ht="46.15" customHeight="1" thickBot="1">
      <c r="A96" s="2395" t="s">
        <v>316</v>
      </c>
      <c r="B96" s="2450">
        <v>5</v>
      </c>
      <c r="C96" s="1354" t="s">
        <v>2899</v>
      </c>
      <c r="D96" s="2394" t="s">
        <v>2917</v>
      </c>
      <c r="E96" s="2020" t="s">
        <v>2926</v>
      </c>
      <c r="F96" s="2394" t="s">
        <v>2957</v>
      </c>
      <c r="G96" s="2394" t="s">
        <v>2931</v>
      </c>
      <c r="H96" s="2394" t="s">
        <v>2945</v>
      </c>
      <c r="I96" s="2394" t="s">
        <v>2946</v>
      </c>
      <c r="J96" s="2453" t="s">
        <v>1247</v>
      </c>
      <c r="K96" s="2406" t="s">
        <v>1247</v>
      </c>
      <c r="L96" s="2430">
        <v>8</v>
      </c>
      <c r="M96" s="2401" t="s">
        <v>316</v>
      </c>
      <c r="N96" s="2109"/>
      <c r="O96" s="2222"/>
    </row>
    <row r="97" spans="1:15" s="150" customFormat="1" ht="46.15" customHeight="1" thickBot="1">
      <c r="A97" s="2361" t="s">
        <v>330</v>
      </c>
      <c r="B97" s="2450">
        <v>6</v>
      </c>
      <c r="C97" s="2396" t="s">
        <v>2900</v>
      </c>
      <c r="D97" s="1353" t="s">
        <v>2916</v>
      </c>
      <c r="E97" s="1353" t="s">
        <v>2927</v>
      </c>
      <c r="F97" s="1930" t="s">
        <v>2930</v>
      </c>
      <c r="G97" s="2362" t="s">
        <v>2939</v>
      </c>
      <c r="H97" s="2454" t="s">
        <v>2944</v>
      </c>
      <c r="I97" s="2020" t="s">
        <v>2942</v>
      </c>
      <c r="J97" s="2453" t="s">
        <v>1247</v>
      </c>
      <c r="K97" s="2406" t="s">
        <v>1247</v>
      </c>
      <c r="L97" s="2430">
        <v>3</v>
      </c>
      <c r="M97" s="2402" t="s">
        <v>330</v>
      </c>
      <c r="N97" s="2109"/>
      <c r="O97" s="2222"/>
    </row>
    <row r="98" spans="1:15" s="150" customFormat="1" ht="46.15" customHeight="1" thickBot="1">
      <c r="A98" s="2070" t="s">
        <v>325</v>
      </c>
      <c r="B98" s="2450">
        <v>7</v>
      </c>
      <c r="C98" s="2020" t="s">
        <v>2901</v>
      </c>
      <c r="D98" s="1354" t="s">
        <v>2915</v>
      </c>
      <c r="E98" s="1353" t="s">
        <v>2928</v>
      </c>
      <c r="F98" s="1354" t="s">
        <v>2929</v>
      </c>
      <c r="G98" s="1354" t="s">
        <v>2940</v>
      </c>
      <c r="H98" s="1354" t="s">
        <v>2941</v>
      </c>
      <c r="I98" s="2396" t="s">
        <v>2943</v>
      </c>
      <c r="J98" s="2453" t="s">
        <v>1247</v>
      </c>
      <c r="K98" s="2406" t="s">
        <v>1247</v>
      </c>
      <c r="L98" s="2430">
        <v>7</v>
      </c>
      <c r="M98" s="2403" t="s">
        <v>325</v>
      </c>
      <c r="N98" s="2109"/>
      <c r="O98" s="2222"/>
    </row>
    <row r="99" spans="1:15" s="158" customFormat="1" ht="46.15" customHeight="1" thickBot="1">
      <c r="A99" s="2215" t="s">
        <v>1265</v>
      </c>
      <c r="B99" s="2450">
        <v>8</v>
      </c>
      <c r="C99" s="2020" t="s">
        <v>2902</v>
      </c>
      <c r="D99" s="2020" t="s">
        <v>2914</v>
      </c>
      <c r="E99" s="2454" t="s">
        <v>2913</v>
      </c>
      <c r="F99" s="2362" t="s">
        <v>2912</v>
      </c>
      <c r="G99" s="2214" t="s">
        <v>2911</v>
      </c>
      <c r="H99" s="2214" t="s">
        <v>2910</v>
      </c>
      <c r="I99" s="2214" t="s">
        <v>2909</v>
      </c>
      <c r="J99" s="2453" t="s">
        <v>1247</v>
      </c>
      <c r="K99" s="2406" t="s">
        <v>1247</v>
      </c>
      <c r="L99" s="2430">
        <v>5</v>
      </c>
      <c r="M99" s="2404" t="s">
        <v>1265</v>
      </c>
      <c r="N99" s="2109"/>
      <c r="O99" s="2222"/>
    </row>
    <row r="100" spans="1:15" s="150" customFormat="1" ht="46.15" customHeight="1" thickBot="1">
      <c r="A100" s="2071" t="s">
        <v>326</v>
      </c>
      <c r="B100" s="2450">
        <v>9</v>
      </c>
      <c r="C100" s="1353" t="s">
        <v>2903</v>
      </c>
      <c r="D100" s="1353" t="s">
        <v>2904</v>
      </c>
      <c r="E100" s="1353" t="s">
        <v>3041</v>
      </c>
      <c r="F100" s="1353" t="s">
        <v>2905</v>
      </c>
      <c r="G100" s="1353" t="s">
        <v>2906</v>
      </c>
      <c r="H100" s="1353" t="s">
        <v>2907</v>
      </c>
      <c r="I100" s="2454" t="s">
        <v>2908</v>
      </c>
      <c r="J100" s="2453" t="s">
        <v>1247</v>
      </c>
      <c r="K100" s="2406" t="s">
        <v>1247</v>
      </c>
      <c r="L100" s="2431">
        <v>9</v>
      </c>
      <c r="M100" s="2405" t="s">
        <v>326</v>
      </c>
      <c r="N100" s="2109"/>
      <c r="O100" s="2222"/>
    </row>
    <row r="101" spans="1:15" s="150" customFormat="1" ht="46.15" customHeight="1">
      <c r="A101" s="1833"/>
      <c r="B101" s="1833"/>
      <c r="C101" s="1833">
        <v>9</v>
      </c>
      <c r="D101" s="1833">
        <v>18</v>
      </c>
      <c r="E101" s="1833">
        <v>27</v>
      </c>
      <c r="F101" s="1833">
        <v>36</v>
      </c>
      <c r="G101" s="1833">
        <v>45</v>
      </c>
      <c r="H101" s="1833">
        <v>54</v>
      </c>
      <c r="I101" s="1833">
        <v>63</v>
      </c>
      <c r="J101" s="1833">
        <v>64</v>
      </c>
      <c r="K101" s="1833">
        <v>65</v>
      </c>
      <c r="L101" s="1832">
        <f>SUM(L92:L100)</f>
        <v>65</v>
      </c>
      <c r="N101" s="2109"/>
      <c r="O101" s="2222"/>
    </row>
    <row r="102" spans="1:15" s="150" customFormat="1" ht="46.15" customHeight="1">
      <c r="A102" s="2439"/>
      <c r="B102" s="140"/>
      <c r="C102" s="339"/>
      <c r="D102" s="339"/>
      <c r="E102" s="339"/>
      <c r="F102" s="339"/>
      <c r="G102" s="339"/>
      <c r="H102" s="339"/>
      <c r="I102" s="339"/>
      <c r="J102" s="1321"/>
      <c r="K102" s="138"/>
      <c r="M102" s="1832"/>
      <c r="N102" s="1832"/>
    </row>
    <row r="103" spans="1:15" s="150" customFormat="1" ht="46.15" customHeight="1">
      <c r="A103" s="1833"/>
      <c r="B103" s="1833"/>
      <c r="C103" s="1833"/>
      <c r="D103" s="1833"/>
      <c r="E103" s="1833"/>
      <c r="F103" s="1833"/>
      <c r="G103" s="1833"/>
      <c r="H103" s="1833"/>
      <c r="I103" s="1833"/>
      <c r="J103" s="1832"/>
      <c r="K103" s="1833"/>
      <c r="L103" s="339"/>
    </row>
    <row r="104" spans="1:15" s="1582" customFormat="1" ht="46.15" customHeight="1">
      <c r="E104" s="1583">
        <v>2019</v>
      </c>
      <c r="F104" s="1584" t="s">
        <v>1684</v>
      </c>
    </row>
    <row r="105" spans="1:15" s="772" customFormat="1" ht="46.15" customHeight="1" thickBot="1">
      <c r="C105" s="1360">
        <v>1</v>
      </c>
      <c r="D105" s="1360">
        <v>2</v>
      </c>
      <c r="E105" s="1360">
        <v>3</v>
      </c>
      <c r="F105" s="1360">
        <v>4</v>
      </c>
      <c r="G105" s="1360">
        <v>5</v>
      </c>
      <c r="H105" s="1360">
        <v>6</v>
      </c>
      <c r="I105" s="1360">
        <v>7</v>
      </c>
      <c r="K105" s="1321"/>
    </row>
    <row r="106" spans="1:15" ht="46.15" customHeight="1" thickBot="1">
      <c r="A106" s="1361" t="s">
        <v>1098</v>
      </c>
      <c r="B106" s="1099">
        <v>1</v>
      </c>
      <c r="C106" s="1354" t="s">
        <v>2605</v>
      </c>
      <c r="D106" s="1931" t="s">
        <v>2604</v>
      </c>
      <c r="E106" s="1932" t="s">
        <v>2602</v>
      </c>
      <c r="F106" s="1933" t="s">
        <v>2603</v>
      </c>
      <c r="G106" s="1356" t="s">
        <v>2666</v>
      </c>
      <c r="H106" s="1932" t="s">
        <v>2606</v>
      </c>
      <c r="I106" s="1934" t="s">
        <v>2607</v>
      </c>
      <c r="J106" s="1928">
        <v>8</v>
      </c>
      <c r="K106" s="786" t="s">
        <v>1098</v>
      </c>
      <c r="M106" s="3"/>
      <c r="N106" s="3"/>
    </row>
    <row r="107" spans="1:15" ht="46.15" customHeight="1" thickBot="1">
      <c r="A107" s="1871" t="s">
        <v>1775</v>
      </c>
      <c r="B107" s="1099">
        <v>2</v>
      </c>
      <c r="C107" s="1935" t="s">
        <v>2608</v>
      </c>
      <c r="D107" s="1930" t="s">
        <v>2609</v>
      </c>
      <c r="E107" s="1930" t="s">
        <v>2610</v>
      </c>
      <c r="F107" s="1355" t="s">
        <v>2611</v>
      </c>
      <c r="G107" s="1930" t="s">
        <v>2612</v>
      </c>
      <c r="H107" s="1930" t="s">
        <v>2613</v>
      </c>
      <c r="I107" s="1936" t="s">
        <v>2614</v>
      </c>
      <c r="J107" s="1928">
        <v>8</v>
      </c>
      <c r="K107" s="1157" t="s">
        <v>1775</v>
      </c>
      <c r="M107" s="3"/>
      <c r="N107" s="3"/>
    </row>
    <row r="108" spans="1:15" s="150" customFormat="1" ht="46.15" customHeight="1" thickBot="1">
      <c r="A108" s="1341" t="s">
        <v>1265</v>
      </c>
      <c r="B108" s="1100">
        <v>3</v>
      </c>
      <c r="C108" s="1937" t="s">
        <v>2683</v>
      </c>
      <c r="D108" s="1351" t="s">
        <v>2615</v>
      </c>
      <c r="E108" s="1948" t="s">
        <v>2616</v>
      </c>
      <c r="F108" s="1355" t="s">
        <v>2617</v>
      </c>
      <c r="G108" s="1351" t="s">
        <v>2618</v>
      </c>
      <c r="H108" s="1353" t="s">
        <v>2619</v>
      </c>
      <c r="I108" s="1938" t="s">
        <v>2620</v>
      </c>
      <c r="J108" s="1928">
        <v>7</v>
      </c>
      <c r="K108" s="1316" t="s">
        <v>1267</v>
      </c>
    </row>
    <row r="109" spans="1:15" s="147" customFormat="1" ht="46.15" customHeight="1" thickBot="1">
      <c r="A109" s="1342" t="s">
        <v>980</v>
      </c>
      <c r="B109" s="1099">
        <v>4</v>
      </c>
      <c r="C109" s="1939" t="s">
        <v>2621</v>
      </c>
      <c r="D109" s="1352" t="s">
        <v>2622</v>
      </c>
      <c r="E109" s="1352" t="s">
        <v>2623</v>
      </c>
      <c r="F109" s="1355" t="s">
        <v>2624</v>
      </c>
      <c r="G109" s="1352" t="s">
        <v>2625</v>
      </c>
      <c r="H109" s="1352" t="s">
        <v>2626</v>
      </c>
      <c r="I109" s="1940" t="s">
        <v>2627</v>
      </c>
      <c r="J109" s="1928">
        <v>6</v>
      </c>
      <c r="K109" s="787" t="s">
        <v>980</v>
      </c>
    </row>
    <row r="110" spans="1:15" s="150" customFormat="1" ht="46.15" customHeight="1" thickBot="1">
      <c r="A110" s="1347" t="s">
        <v>316</v>
      </c>
      <c r="B110" s="1099">
        <v>5</v>
      </c>
      <c r="C110" s="1941" t="s">
        <v>2628</v>
      </c>
      <c r="D110" s="1354" t="s">
        <v>2629</v>
      </c>
      <c r="E110" s="1354" t="s">
        <v>2630</v>
      </c>
      <c r="F110" s="1356" t="s">
        <v>2631</v>
      </c>
      <c r="G110" s="1356" t="s">
        <v>2632</v>
      </c>
      <c r="H110" s="1356" t="s">
        <v>2633</v>
      </c>
      <c r="I110" s="1942" t="s">
        <v>2634</v>
      </c>
      <c r="J110" s="1928">
        <v>8</v>
      </c>
      <c r="K110" s="149" t="s">
        <v>316</v>
      </c>
    </row>
    <row r="111" spans="1:15" s="150" customFormat="1" ht="46.15" customHeight="1" thickBot="1">
      <c r="A111" s="1346" t="s">
        <v>454</v>
      </c>
      <c r="B111" s="1099">
        <v>6</v>
      </c>
      <c r="C111" s="1937" t="s">
        <v>2635</v>
      </c>
      <c r="D111" s="1351" t="s">
        <v>2636</v>
      </c>
      <c r="E111" s="1355" t="s">
        <v>2637</v>
      </c>
      <c r="F111" s="1355" t="s">
        <v>2638</v>
      </c>
      <c r="G111" s="1355" t="s">
        <v>2639</v>
      </c>
      <c r="H111" s="1355" t="s">
        <v>2640</v>
      </c>
      <c r="I111" s="1980" t="s">
        <v>2641</v>
      </c>
      <c r="J111" s="1928">
        <v>9</v>
      </c>
      <c r="K111" s="785" t="s">
        <v>454</v>
      </c>
    </row>
    <row r="112" spans="1:15" s="158" customFormat="1" ht="46.15" customHeight="1" thickBot="1">
      <c r="A112" s="1345" t="s">
        <v>325</v>
      </c>
      <c r="B112" s="1099">
        <v>7</v>
      </c>
      <c r="C112" s="1941" t="s">
        <v>2642</v>
      </c>
      <c r="D112" s="1354" t="s">
        <v>2643</v>
      </c>
      <c r="E112" s="1941" t="s">
        <v>2644</v>
      </c>
      <c r="F112" s="1354" t="s">
        <v>2645</v>
      </c>
      <c r="G112" s="1929" t="s">
        <v>2646</v>
      </c>
      <c r="H112" s="1929" t="s">
        <v>2647</v>
      </c>
      <c r="I112" s="1943" t="s">
        <v>2648</v>
      </c>
      <c r="J112" s="1928">
        <v>7</v>
      </c>
      <c r="K112" s="157" t="s">
        <v>325</v>
      </c>
    </row>
    <row r="113" spans="1:19" s="150" customFormat="1" ht="46.15" customHeight="1" thickBot="1">
      <c r="A113" s="1343" t="s">
        <v>326</v>
      </c>
      <c r="B113" s="1100">
        <v>8</v>
      </c>
      <c r="C113" s="1944" t="s">
        <v>2649</v>
      </c>
      <c r="D113" s="1353" t="s">
        <v>2684</v>
      </c>
      <c r="E113" s="1353" t="s">
        <v>2650</v>
      </c>
      <c r="F113" s="1353" t="s">
        <v>2685</v>
      </c>
      <c r="G113" s="1353" t="s">
        <v>2686</v>
      </c>
      <c r="H113" s="1351" t="s">
        <v>2651</v>
      </c>
      <c r="I113" s="1945" t="s">
        <v>2652</v>
      </c>
      <c r="J113" s="1928">
        <v>7</v>
      </c>
      <c r="K113" s="152" t="s">
        <v>326</v>
      </c>
    </row>
    <row r="114" spans="1:19" s="150" customFormat="1" ht="46.15" customHeight="1" thickBot="1">
      <c r="A114" s="1344" t="s">
        <v>330</v>
      </c>
      <c r="B114" s="1099">
        <v>9</v>
      </c>
      <c r="C114" s="1946" t="s">
        <v>2653</v>
      </c>
      <c r="D114" s="1947" t="s">
        <v>2654</v>
      </c>
      <c r="E114" s="1351" t="s">
        <v>2655</v>
      </c>
      <c r="F114" s="1949" t="s">
        <v>2659</v>
      </c>
      <c r="G114" s="1947" t="s">
        <v>2656</v>
      </c>
      <c r="H114" s="1948" t="s">
        <v>2657</v>
      </c>
      <c r="I114" s="1950" t="s">
        <v>2658</v>
      </c>
      <c r="J114" s="1928">
        <v>3</v>
      </c>
      <c r="K114" s="176" t="s">
        <v>330</v>
      </c>
    </row>
    <row r="115" spans="1:19" s="1832" customFormat="1" ht="46.15" customHeight="1">
      <c r="A115" s="1833"/>
      <c r="B115" s="1833"/>
      <c r="C115" s="1833">
        <v>9</v>
      </c>
      <c r="D115" s="1833">
        <v>18</v>
      </c>
      <c r="E115" s="1833">
        <v>27</v>
      </c>
      <c r="F115" s="1833">
        <v>36</v>
      </c>
      <c r="G115" s="1833">
        <v>45</v>
      </c>
      <c r="H115" s="1833">
        <v>54</v>
      </c>
      <c r="I115" s="1833">
        <v>63</v>
      </c>
      <c r="J115" s="1832">
        <f>SUM(J106:J114)</f>
        <v>63</v>
      </c>
      <c r="K115" s="1833"/>
      <c r="L115" s="1833"/>
    </row>
    <row r="116" spans="1:19" s="150" customFormat="1" ht="46.15" customHeight="1" thickBot="1">
      <c r="A116" s="339"/>
      <c r="B116" s="140"/>
      <c r="C116" s="339"/>
      <c r="D116" s="339"/>
      <c r="E116" s="339"/>
      <c r="F116" s="339"/>
      <c r="G116" s="339"/>
      <c r="H116" s="339"/>
      <c r="I116" s="339"/>
      <c r="J116" s="1321"/>
      <c r="K116" s="138"/>
      <c r="L116" s="1833"/>
      <c r="M116" s="1832"/>
      <c r="N116" s="1832"/>
    </row>
    <row r="117" spans="1:19" s="1155" customFormat="1" ht="46.15" customHeight="1" thickBot="1">
      <c r="A117" s="1415"/>
      <c r="B117" s="1416"/>
      <c r="C117" s="1416"/>
      <c r="D117" s="1416"/>
      <c r="E117" s="1417">
        <v>2018</v>
      </c>
      <c r="F117" s="1416" t="s">
        <v>1684</v>
      </c>
      <c r="G117" s="1416"/>
      <c r="H117" s="1416"/>
      <c r="I117" s="1416"/>
      <c r="J117" s="1415" t="s">
        <v>1776</v>
      </c>
      <c r="K117" s="1416"/>
      <c r="L117" s="339"/>
      <c r="M117" s="150"/>
      <c r="N117" s="150"/>
    </row>
    <row r="118" spans="1:19" s="772" customFormat="1" ht="46.15" customHeight="1" thickBot="1">
      <c r="A118" s="1406"/>
      <c r="B118" s="1407"/>
      <c r="C118" s="1407">
        <v>1</v>
      </c>
      <c r="D118" s="1407">
        <v>2</v>
      </c>
      <c r="E118" s="1407">
        <v>3</v>
      </c>
      <c r="F118" s="1407">
        <v>4</v>
      </c>
      <c r="G118" s="1407">
        <v>5</v>
      </c>
      <c r="H118" s="1407">
        <v>6</v>
      </c>
      <c r="I118" s="1407">
        <v>7</v>
      </c>
      <c r="J118" s="1406">
        <v>8</v>
      </c>
      <c r="K118" s="1407">
        <v>9</v>
      </c>
      <c r="L118" s="1407">
        <v>10</v>
      </c>
      <c r="M118" s="1407">
        <v>11</v>
      </c>
      <c r="N118" s="1408">
        <v>12</v>
      </c>
    </row>
    <row r="119" spans="1:19" ht="46.15" customHeight="1" thickBot="1">
      <c r="A119" s="1032" t="s">
        <v>1098</v>
      </c>
      <c r="B119" s="1099">
        <v>1</v>
      </c>
      <c r="C119" s="1379" t="s">
        <v>2306</v>
      </c>
      <c r="D119" s="1581" t="s">
        <v>2304</v>
      </c>
      <c r="E119" s="1381" t="s">
        <v>2320</v>
      </c>
      <c r="F119" s="1382" t="s">
        <v>2329</v>
      </c>
      <c r="G119" s="1383" t="s">
        <v>2338</v>
      </c>
      <c r="H119" s="1382" t="s">
        <v>2347</v>
      </c>
      <c r="I119" s="1418" t="s">
        <v>2354</v>
      </c>
      <c r="J119" s="1427" t="s">
        <v>2366</v>
      </c>
      <c r="K119" s="1380" t="s">
        <v>2365</v>
      </c>
      <c r="L119" s="1380" t="s">
        <v>2364</v>
      </c>
      <c r="M119" s="1380" t="s">
        <v>2368</v>
      </c>
      <c r="N119" s="1384" t="s">
        <v>2367</v>
      </c>
    </row>
    <row r="120" spans="1:19" s="150" customFormat="1" ht="46.15" customHeight="1" thickBot="1">
      <c r="A120" s="1322" t="s">
        <v>1265</v>
      </c>
      <c r="B120" s="1100">
        <v>2</v>
      </c>
      <c r="C120" s="1385" t="s">
        <v>2301</v>
      </c>
      <c r="D120" s="1336" t="s">
        <v>2305</v>
      </c>
      <c r="E120" s="1338" t="s">
        <v>2321</v>
      </c>
      <c r="F120" s="1357" t="s">
        <v>2330</v>
      </c>
      <c r="G120" s="1357" t="s">
        <v>2339</v>
      </c>
      <c r="H120" s="1357" t="s">
        <v>2348</v>
      </c>
      <c r="I120" s="1419" t="s">
        <v>2355</v>
      </c>
      <c r="J120" s="1428" t="s">
        <v>2369</v>
      </c>
      <c r="K120" s="1357" t="s">
        <v>2370</v>
      </c>
      <c r="L120" s="1357" t="s">
        <v>2371</v>
      </c>
      <c r="M120" s="1357" t="s">
        <v>2373</v>
      </c>
      <c r="N120" s="1386" t="s">
        <v>2372</v>
      </c>
    </row>
    <row r="121" spans="1:19" s="1154" customFormat="1" ht="46.15" customHeight="1" thickBot="1">
      <c r="A121" s="1335" t="s">
        <v>1775</v>
      </c>
      <c r="B121" s="1100">
        <v>3</v>
      </c>
      <c r="C121" s="1376" t="s">
        <v>1247</v>
      </c>
      <c r="D121" s="1340" t="s">
        <v>2313</v>
      </c>
      <c r="E121" s="1377" t="s">
        <v>1247</v>
      </c>
      <c r="F121" s="1340" t="s">
        <v>2331</v>
      </c>
      <c r="G121" s="1377" t="s">
        <v>1247</v>
      </c>
      <c r="H121" s="1340" t="s">
        <v>2349</v>
      </c>
      <c r="I121" s="1420" t="s">
        <v>1247</v>
      </c>
      <c r="J121" s="1397" t="s">
        <v>2374</v>
      </c>
      <c r="K121" s="1340" t="s">
        <v>2375</v>
      </c>
      <c r="L121" s="1340" t="s">
        <v>2376</v>
      </c>
      <c r="M121" s="1340" t="s">
        <v>2377</v>
      </c>
      <c r="N121" s="1387" t="s">
        <v>2378</v>
      </c>
    </row>
    <row r="122" spans="1:19" s="147" customFormat="1" ht="46.15" customHeight="1" thickBot="1">
      <c r="A122" s="1033" t="s">
        <v>980</v>
      </c>
      <c r="B122" s="1099">
        <v>4</v>
      </c>
      <c r="C122" s="1388" t="s">
        <v>2302</v>
      </c>
      <c r="D122" s="1337" t="s">
        <v>2314</v>
      </c>
      <c r="E122" s="1338" t="s">
        <v>2322</v>
      </c>
      <c r="F122" s="1337" t="s">
        <v>2332</v>
      </c>
      <c r="G122" s="1339" t="s">
        <v>2340</v>
      </c>
      <c r="H122" s="1337" t="s">
        <v>2350</v>
      </c>
      <c r="I122" s="1421" t="s">
        <v>2356</v>
      </c>
      <c r="J122" s="1388" t="s">
        <v>2379</v>
      </c>
      <c r="K122" s="1358" t="s">
        <v>2380</v>
      </c>
      <c r="L122" s="1358" t="s">
        <v>2381</v>
      </c>
      <c r="M122" s="1358" t="s">
        <v>2382</v>
      </c>
      <c r="N122" s="1389" t="s">
        <v>2383</v>
      </c>
    </row>
    <row r="123" spans="1:19" s="150" customFormat="1" ht="46.15" customHeight="1" thickBot="1">
      <c r="A123" s="1034" t="s">
        <v>326</v>
      </c>
      <c r="B123" s="1099">
        <v>5</v>
      </c>
      <c r="C123" s="1390" t="s">
        <v>2303</v>
      </c>
      <c r="D123" s="1358" t="s">
        <v>2315</v>
      </c>
      <c r="E123" s="1337" t="s">
        <v>2323</v>
      </c>
      <c r="F123" s="1358" t="s">
        <v>2333</v>
      </c>
      <c r="G123" s="1337" t="s">
        <v>2341</v>
      </c>
      <c r="H123" s="1358" t="s">
        <v>2558</v>
      </c>
      <c r="I123" s="1422" t="s">
        <v>2357</v>
      </c>
      <c r="J123" s="1390" t="s">
        <v>2384</v>
      </c>
      <c r="K123" s="1337" t="s">
        <v>2386</v>
      </c>
      <c r="L123" s="1337" t="s">
        <v>2385</v>
      </c>
      <c r="M123" s="1337" t="s">
        <v>2388</v>
      </c>
      <c r="N123" s="1391" t="s">
        <v>2387</v>
      </c>
    </row>
    <row r="124" spans="1:19" s="150" customFormat="1" ht="46.15" customHeight="1" thickBot="1">
      <c r="A124" s="1036" t="s">
        <v>330</v>
      </c>
      <c r="B124" s="1099">
        <v>6</v>
      </c>
      <c r="C124" s="1392" t="s">
        <v>2307</v>
      </c>
      <c r="D124" s="1359" t="s">
        <v>2316</v>
      </c>
      <c r="E124" s="1358" t="s">
        <v>2324</v>
      </c>
      <c r="F124" s="1357" t="s">
        <v>2334</v>
      </c>
      <c r="G124" s="1359" t="s">
        <v>2342</v>
      </c>
      <c r="H124" s="1359" t="s">
        <v>2351</v>
      </c>
      <c r="I124" s="1423" t="s">
        <v>2358</v>
      </c>
      <c r="J124" s="1392" t="s">
        <v>2390</v>
      </c>
      <c r="K124" s="1359" t="s">
        <v>2389</v>
      </c>
      <c r="L124" s="1359" t="s">
        <v>2392</v>
      </c>
      <c r="M124" s="1359" t="s">
        <v>2391</v>
      </c>
      <c r="N124" s="1393" t="s">
        <v>2393</v>
      </c>
    </row>
    <row r="125" spans="1:19" s="158" customFormat="1" ht="46.15" customHeight="1" thickBot="1">
      <c r="A125" s="1037" t="s">
        <v>325</v>
      </c>
      <c r="B125" s="1099">
        <v>7</v>
      </c>
      <c r="C125" s="1394" t="s">
        <v>2308</v>
      </c>
      <c r="D125" s="1336" t="s">
        <v>2317</v>
      </c>
      <c r="E125" s="1336" t="s">
        <v>2325</v>
      </c>
      <c r="F125" s="1336" t="s">
        <v>2335</v>
      </c>
      <c r="G125" s="1336" t="s">
        <v>2343</v>
      </c>
      <c r="H125" s="1336" t="s">
        <v>2360</v>
      </c>
      <c r="I125" s="1424" t="s">
        <v>2359</v>
      </c>
      <c r="J125" s="1394" t="s">
        <v>2394</v>
      </c>
      <c r="K125" s="1336" t="s">
        <v>2395</v>
      </c>
      <c r="L125" s="1336" t="s">
        <v>2396</v>
      </c>
      <c r="M125" s="1336" t="s">
        <v>2397</v>
      </c>
      <c r="N125" s="1395" t="s">
        <v>2398</v>
      </c>
    </row>
    <row r="126" spans="1:19" s="150" customFormat="1" ht="46.15" customHeight="1" thickBot="1">
      <c r="A126" s="1035" t="s">
        <v>454</v>
      </c>
      <c r="B126" s="1099">
        <v>8</v>
      </c>
      <c r="C126" s="1390" t="s">
        <v>2309</v>
      </c>
      <c r="D126" s="1338" t="s">
        <v>2318</v>
      </c>
      <c r="E126" s="1337" t="s">
        <v>2326</v>
      </c>
      <c r="F126" s="1338" t="s">
        <v>2336</v>
      </c>
      <c r="G126" s="1339" t="s">
        <v>2344</v>
      </c>
      <c r="H126" s="1338" t="s">
        <v>2352</v>
      </c>
      <c r="I126" s="1425" t="s">
        <v>2361</v>
      </c>
      <c r="J126" s="1429" t="s">
        <v>2401</v>
      </c>
      <c r="K126" s="1338" t="s">
        <v>2402</v>
      </c>
      <c r="L126" s="1338" t="s">
        <v>2399</v>
      </c>
      <c r="M126" s="1338" t="s">
        <v>2403</v>
      </c>
      <c r="N126" s="1396" t="s">
        <v>2400</v>
      </c>
    </row>
    <row r="127" spans="1:19" s="150" customFormat="1" ht="46.15" customHeight="1" thickBot="1">
      <c r="A127" s="1349" t="s">
        <v>316</v>
      </c>
      <c r="B127" s="1099">
        <v>9</v>
      </c>
      <c r="C127" s="1385" t="s">
        <v>2310</v>
      </c>
      <c r="D127" s="1338" t="s">
        <v>2319</v>
      </c>
      <c r="E127" s="1348" t="s">
        <v>2327</v>
      </c>
      <c r="F127" s="1339" t="s">
        <v>2337</v>
      </c>
      <c r="G127" s="1348" t="s">
        <v>2345</v>
      </c>
      <c r="H127" s="1348" t="s">
        <v>2353</v>
      </c>
      <c r="I127" s="1426" t="s">
        <v>2362</v>
      </c>
      <c r="J127" s="1430" t="s">
        <v>2405</v>
      </c>
      <c r="K127" s="1401" t="s">
        <v>2404</v>
      </c>
      <c r="L127" s="1401" t="s">
        <v>2406</v>
      </c>
      <c r="M127" s="1401" t="s">
        <v>2407</v>
      </c>
      <c r="N127" s="1402" t="s">
        <v>2408</v>
      </c>
    </row>
    <row r="128" spans="1:19" s="1154" customFormat="1" ht="46.15" customHeight="1" thickBot="1">
      <c r="A128" s="1350" t="s">
        <v>1775</v>
      </c>
      <c r="B128" s="1100">
        <v>10</v>
      </c>
      <c r="C128" s="1397" t="s">
        <v>2311</v>
      </c>
      <c r="D128" s="1377" t="s">
        <v>1247</v>
      </c>
      <c r="E128" s="1340" t="s">
        <v>2328</v>
      </c>
      <c r="F128" s="1377" t="s">
        <v>1247</v>
      </c>
      <c r="G128" s="1340" t="s">
        <v>2346</v>
      </c>
      <c r="H128" s="1377" t="s">
        <v>1247</v>
      </c>
      <c r="I128" s="1399" t="s">
        <v>2363</v>
      </c>
      <c r="J128" s="1431"/>
      <c r="K128" s="1403" t="s">
        <v>978</v>
      </c>
      <c r="L128" s="1404"/>
      <c r="M128" s="1405"/>
      <c r="N128" s="1409"/>
      <c r="R128" s="1378">
        <v>118</v>
      </c>
      <c r="S128" s="142"/>
    </row>
    <row r="129" spans="1:15" s="1154" customFormat="1" ht="46.15" customHeight="1" thickBot="1">
      <c r="A129" s="1350" t="s">
        <v>1775</v>
      </c>
      <c r="B129" s="1410">
        <v>11</v>
      </c>
      <c r="C129" s="1580" t="s">
        <v>2312</v>
      </c>
      <c r="D129" s="1398" t="s">
        <v>1247</v>
      </c>
      <c r="E129" s="1398" t="s">
        <v>1247</v>
      </c>
      <c r="F129" s="1398" t="s">
        <v>1247</v>
      </c>
      <c r="G129" s="1398" t="s">
        <v>1247</v>
      </c>
      <c r="H129" s="1398" t="s">
        <v>1247</v>
      </c>
      <c r="I129" s="1400" t="s">
        <v>1247</v>
      </c>
      <c r="J129" s="1432"/>
      <c r="K129" s="1411"/>
      <c r="L129" s="1412"/>
      <c r="M129" s="1413"/>
      <c r="N129" s="1414"/>
    </row>
    <row r="130" spans="1:15" s="142" customFormat="1" ht="46.15" customHeight="1">
      <c r="A130" s="140"/>
      <c r="B130" s="140"/>
      <c r="C130" s="140">
        <v>10</v>
      </c>
      <c r="D130" s="140">
        <v>19</v>
      </c>
      <c r="E130" s="140">
        <v>28</v>
      </c>
      <c r="F130" s="140">
        <v>37</v>
      </c>
      <c r="G130" s="140">
        <v>46</v>
      </c>
      <c r="H130" s="140">
        <v>55</v>
      </c>
      <c r="I130" s="140">
        <v>64</v>
      </c>
      <c r="J130" s="140">
        <v>73</v>
      </c>
      <c r="K130" s="1378">
        <v>82</v>
      </c>
      <c r="L130" s="1378">
        <v>91</v>
      </c>
      <c r="M130" s="1378">
        <v>100</v>
      </c>
      <c r="N130" s="1378">
        <v>109</v>
      </c>
    </row>
    <row r="131" spans="1:15" s="142" customFormat="1" ht="46.15" customHeight="1">
      <c r="A131" s="140"/>
      <c r="B131" s="140"/>
      <c r="C131" s="140"/>
      <c r="D131" s="140"/>
      <c r="E131" s="140"/>
      <c r="F131" s="140"/>
      <c r="G131" s="140"/>
      <c r="H131" s="140"/>
      <c r="I131" s="140"/>
      <c r="J131" s="140"/>
      <c r="K131" s="1378"/>
      <c r="L131" s="1378"/>
      <c r="M131" s="1378"/>
      <c r="N131" s="1378"/>
    </row>
    <row r="132" spans="1:15" ht="46.15" customHeight="1">
      <c r="E132" s="162">
        <v>2017</v>
      </c>
      <c r="K132" s="1321" t="s">
        <v>978</v>
      </c>
      <c r="L132" s="4"/>
      <c r="M132" s="4"/>
      <c r="N132" s="4"/>
    </row>
    <row r="133" spans="1:15" s="627" customFormat="1" ht="46.15" customHeight="1" thickBot="1">
      <c r="C133" s="627">
        <v>1</v>
      </c>
      <c r="D133" s="627">
        <v>2</v>
      </c>
      <c r="E133" s="627">
        <v>3</v>
      </c>
      <c r="F133" s="627">
        <v>4</v>
      </c>
      <c r="G133" s="627">
        <v>5</v>
      </c>
      <c r="H133" s="627">
        <v>6</v>
      </c>
      <c r="I133" s="627">
        <v>7</v>
      </c>
      <c r="J133" s="627">
        <v>8</v>
      </c>
      <c r="K133" s="1321">
        <v>9</v>
      </c>
    </row>
    <row r="134" spans="1:15" ht="46.15" customHeight="1" thickBot="1">
      <c r="A134" s="773" t="s">
        <v>1098</v>
      </c>
      <c r="B134" s="783">
        <v>1</v>
      </c>
      <c r="C134" s="781" t="s">
        <v>1608</v>
      </c>
      <c r="D134" s="748" t="s">
        <v>1616</v>
      </c>
      <c r="E134" s="738" t="s">
        <v>1624</v>
      </c>
      <c r="F134" s="738" t="s">
        <v>1631</v>
      </c>
      <c r="G134" s="738" t="s">
        <v>1639</v>
      </c>
      <c r="H134" s="748" t="s">
        <v>1645</v>
      </c>
      <c r="I134" s="738" t="s">
        <v>1653</v>
      </c>
      <c r="J134" s="738" t="s">
        <v>1660</v>
      </c>
      <c r="K134" s="1370" t="s">
        <v>1668</v>
      </c>
      <c r="L134" s="144">
        <v>8</v>
      </c>
      <c r="M134" s="167" t="s">
        <v>1098</v>
      </c>
      <c r="N134" s="3"/>
      <c r="O134" s="3"/>
    </row>
    <row r="135" spans="1:15" s="147" customFormat="1" ht="46.15" customHeight="1" thickBot="1">
      <c r="A135" s="774" t="s">
        <v>980</v>
      </c>
      <c r="B135" s="783">
        <v>2</v>
      </c>
      <c r="C135" s="184" t="s">
        <v>1609</v>
      </c>
      <c r="D135" s="182" t="s">
        <v>1617</v>
      </c>
      <c r="E135" s="182" t="s">
        <v>1625</v>
      </c>
      <c r="F135" s="182" t="s">
        <v>1632</v>
      </c>
      <c r="G135" s="182" t="s">
        <v>1640</v>
      </c>
      <c r="H135" s="182" t="s">
        <v>1646</v>
      </c>
      <c r="I135" s="182" t="s">
        <v>1654</v>
      </c>
      <c r="J135" s="182" t="s">
        <v>1661</v>
      </c>
      <c r="K135" s="1371" t="s">
        <v>1669</v>
      </c>
      <c r="L135" s="144">
        <v>9</v>
      </c>
      <c r="M135" s="146" t="s">
        <v>980</v>
      </c>
    </row>
    <row r="136" spans="1:15" s="150" customFormat="1" ht="46.15" customHeight="1" thickBot="1">
      <c r="A136" s="775" t="s">
        <v>316</v>
      </c>
      <c r="B136" s="783">
        <v>3</v>
      </c>
      <c r="C136" s="782" t="s">
        <v>1610</v>
      </c>
      <c r="D136" s="201" t="s">
        <v>1618</v>
      </c>
      <c r="E136" s="188" t="s">
        <v>1626</v>
      </c>
      <c r="F136" s="188" t="s">
        <v>1633</v>
      </c>
      <c r="G136" s="188" t="s">
        <v>1641</v>
      </c>
      <c r="H136" s="188" t="s">
        <v>1647</v>
      </c>
      <c r="I136" s="188" t="s">
        <v>1655</v>
      </c>
      <c r="J136" s="739" t="s">
        <v>1662</v>
      </c>
      <c r="K136" s="1363" t="s">
        <v>1676</v>
      </c>
      <c r="L136" s="7">
        <v>10</v>
      </c>
      <c r="M136" s="148" t="s">
        <v>316</v>
      </c>
    </row>
    <row r="137" spans="1:15" s="150" customFormat="1" ht="46.15" customHeight="1" thickBot="1">
      <c r="A137" s="776" t="s">
        <v>454</v>
      </c>
      <c r="B137" s="783">
        <v>4</v>
      </c>
      <c r="C137" s="188" t="s">
        <v>1611</v>
      </c>
      <c r="D137" s="746" t="s">
        <v>1619</v>
      </c>
      <c r="E137" s="746" t="s">
        <v>1627</v>
      </c>
      <c r="F137" s="746" t="s">
        <v>1634</v>
      </c>
      <c r="G137" s="746" t="s">
        <v>1685</v>
      </c>
      <c r="H137" s="746" t="s">
        <v>1648</v>
      </c>
      <c r="I137" s="746" t="s">
        <v>1656</v>
      </c>
      <c r="J137" s="747" t="s">
        <v>1663</v>
      </c>
      <c r="K137" s="1372" t="s">
        <v>1670</v>
      </c>
      <c r="L137" s="7">
        <v>9</v>
      </c>
      <c r="M137" s="153" t="s">
        <v>454</v>
      </c>
    </row>
    <row r="138" spans="1:15" s="158" customFormat="1" ht="46.15" customHeight="1" thickBot="1">
      <c r="A138" s="777" t="s">
        <v>325</v>
      </c>
      <c r="B138" s="783">
        <v>5</v>
      </c>
      <c r="C138" s="782" t="s">
        <v>1612</v>
      </c>
      <c r="D138" s="201" t="s">
        <v>1620</v>
      </c>
      <c r="E138" s="201" t="s">
        <v>1628</v>
      </c>
      <c r="F138" s="201" t="s">
        <v>1635</v>
      </c>
      <c r="G138" s="740" t="s">
        <v>1642</v>
      </c>
      <c r="H138" s="740" t="s">
        <v>1649</v>
      </c>
      <c r="I138" s="201" t="s">
        <v>1657</v>
      </c>
      <c r="J138" s="200" t="s">
        <v>1664</v>
      </c>
      <c r="K138" s="1372" t="s">
        <v>1671</v>
      </c>
      <c r="L138" s="7">
        <v>8</v>
      </c>
      <c r="M138" s="156" t="s">
        <v>325</v>
      </c>
    </row>
    <row r="139" spans="1:15" s="150" customFormat="1" ht="46.15" customHeight="1" thickBot="1">
      <c r="A139" s="778" t="s">
        <v>326</v>
      </c>
      <c r="B139" s="783">
        <v>6</v>
      </c>
      <c r="C139" s="744" t="s">
        <v>1613</v>
      </c>
      <c r="D139" s="744" t="s">
        <v>1621</v>
      </c>
      <c r="E139" s="744" t="s">
        <v>1629</v>
      </c>
      <c r="F139" s="744" t="s">
        <v>1636</v>
      </c>
      <c r="G139" s="744" t="s">
        <v>1643</v>
      </c>
      <c r="H139" s="744" t="s">
        <v>1650</v>
      </c>
      <c r="I139" s="744" t="s">
        <v>1658</v>
      </c>
      <c r="J139" s="743" t="s">
        <v>1665</v>
      </c>
      <c r="K139" s="1373" t="s">
        <v>1672</v>
      </c>
      <c r="L139" s="7">
        <v>9</v>
      </c>
      <c r="M139" s="151" t="s">
        <v>326</v>
      </c>
    </row>
    <row r="140" spans="1:15" s="150" customFormat="1" ht="46.15" customHeight="1" thickBot="1">
      <c r="A140" s="779" t="s">
        <v>330</v>
      </c>
      <c r="B140" s="783">
        <v>7</v>
      </c>
      <c r="C140" s="742" t="s">
        <v>1614</v>
      </c>
      <c r="D140" s="742" t="s">
        <v>1622</v>
      </c>
      <c r="E140" s="739" t="s">
        <v>1630</v>
      </c>
      <c r="F140" s="742" t="s">
        <v>1637</v>
      </c>
      <c r="G140" s="742" t="s">
        <v>1644</v>
      </c>
      <c r="H140" s="742" t="s">
        <v>1651</v>
      </c>
      <c r="I140" s="739" t="s">
        <v>1659</v>
      </c>
      <c r="J140" s="741" t="s">
        <v>1666</v>
      </c>
      <c r="K140" s="1374" t="s">
        <v>1673</v>
      </c>
      <c r="L140" s="749">
        <v>8</v>
      </c>
      <c r="M140" s="175" t="s">
        <v>330</v>
      </c>
    </row>
    <row r="141" spans="1:15" s="150" customFormat="1" ht="46.15" customHeight="1" thickBot="1">
      <c r="A141" s="780" t="s">
        <v>1265</v>
      </c>
      <c r="B141" s="784">
        <v>8</v>
      </c>
      <c r="C141" s="782" t="s">
        <v>1615</v>
      </c>
      <c r="D141" s="746" t="s">
        <v>1623</v>
      </c>
      <c r="E141" s="695" t="s">
        <v>1247</v>
      </c>
      <c r="F141" s="745" t="s">
        <v>1638</v>
      </c>
      <c r="G141" s="696" t="s">
        <v>1597</v>
      </c>
      <c r="H141" s="740" t="s">
        <v>1652</v>
      </c>
      <c r="I141" s="695" t="s">
        <v>1247</v>
      </c>
      <c r="J141" s="739" t="s">
        <v>1667</v>
      </c>
      <c r="K141" s="1375" t="s">
        <v>1247</v>
      </c>
      <c r="L141" s="7">
        <v>8</v>
      </c>
      <c r="M141" s="174" t="s">
        <v>1267</v>
      </c>
    </row>
    <row r="142" spans="1:15" s="694" customFormat="1" ht="46.15" customHeight="1">
      <c r="A142" s="691"/>
      <c r="B142" s="692"/>
      <c r="C142" s="691">
        <v>8</v>
      </c>
      <c r="D142" s="691">
        <v>16</v>
      </c>
      <c r="E142" s="691">
        <v>23</v>
      </c>
      <c r="F142" s="691">
        <v>31</v>
      </c>
      <c r="G142" s="691">
        <v>38</v>
      </c>
      <c r="H142" s="691">
        <v>46</v>
      </c>
      <c r="I142" s="691">
        <v>53</v>
      </c>
      <c r="J142" s="691">
        <v>61</v>
      </c>
      <c r="K142" s="1331">
        <v>68</v>
      </c>
      <c r="L142" s="693"/>
      <c r="M142" s="691"/>
    </row>
    <row r="143" spans="1:15" s="4" customFormat="1" ht="46.15" customHeight="1">
      <c r="A143" s="137"/>
      <c r="B143" s="138"/>
      <c r="C143" s="137"/>
      <c r="D143" s="139"/>
      <c r="E143" s="137"/>
      <c r="F143" s="137"/>
      <c r="G143" s="137"/>
      <c r="H143" s="137"/>
      <c r="I143" s="137"/>
      <c r="J143" s="140"/>
      <c r="K143" s="1330"/>
      <c r="L143" s="141"/>
      <c r="M143" s="142"/>
    </row>
    <row r="144" spans="1:15" ht="46.15" customHeight="1">
      <c r="B144" s="164"/>
      <c r="C144" s="164" t="s">
        <v>379</v>
      </c>
      <c r="D144" s="164"/>
      <c r="E144" s="164"/>
      <c r="F144" s="164"/>
      <c r="G144" s="164"/>
      <c r="H144" s="164"/>
      <c r="I144" s="164"/>
      <c r="J144" s="164"/>
      <c r="K144" s="1332"/>
    </row>
    <row r="145" spans="1:14" ht="46.15" customHeight="1" thickBot="1">
      <c r="A145" s="164"/>
      <c r="B145" s="164"/>
      <c r="C145" s="164"/>
      <c r="D145" s="164"/>
      <c r="E145" s="164" t="s">
        <v>1275</v>
      </c>
      <c r="F145" s="164"/>
      <c r="G145" s="164"/>
      <c r="H145" s="164"/>
      <c r="I145" s="164"/>
      <c r="J145" s="164"/>
      <c r="K145" s="1332"/>
      <c r="L145" s="3"/>
    </row>
    <row r="146" spans="1:14" ht="46.15" customHeight="1" thickBot="1">
      <c r="A146" s="8" t="s">
        <v>93</v>
      </c>
      <c r="B146" s="6" t="s">
        <v>94</v>
      </c>
      <c r="C146" s="159" t="s">
        <v>1090</v>
      </c>
      <c r="D146" s="159" t="s">
        <v>1089</v>
      </c>
      <c r="E146" s="159" t="s">
        <v>1088</v>
      </c>
      <c r="F146" s="159" t="s">
        <v>1087</v>
      </c>
      <c r="G146" s="159" t="s">
        <v>1086</v>
      </c>
      <c r="H146" s="159" t="s">
        <v>1085</v>
      </c>
      <c r="I146" s="159" t="s">
        <v>1084</v>
      </c>
      <c r="J146" s="159" t="s">
        <v>1083</v>
      </c>
      <c r="K146" s="1333" t="s">
        <v>1082</v>
      </c>
      <c r="L146" s="143" t="s">
        <v>94</v>
      </c>
      <c r="M146" s="6" t="s">
        <v>93</v>
      </c>
      <c r="N146" s="4"/>
    </row>
    <row r="147" spans="1:14" s="147" customFormat="1" ht="46.15" customHeight="1" thickBot="1">
      <c r="A147" s="145" t="s">
        <v>1195</v>
      </c>
      <c r="B147" s="144">
        <v>1</v>
      </c>
      <c r="C147" s="182" t="s">
        <v>1125</v>
      </c>
      <c r="D147" s="186" t="s">
        <v>1117</v>
      </c>
      <c r="E147" s="184" t="s">
        <v>1133</v>
      </c>
      <c r="F147" s="186" t="s">
        <v>1116</v>
      </c>
      <c r="G147" s="184" t="s">
        <v>1150</v>
      </c>
      <c r="H147" s="186" t="s">
        <v>1159</v>
      </c>
      <c r="I147" s="184" t="s">
        <v>1168</v>
      </c>
      <c r="J147" s="192" t="s">
        <v>1177</v>
      </c>
      <c r="K147" s="1362" t="s">
        <v>1186</v>
      </c>
      <c r="L147" s="144">
        <v>1</v>
      </c>
      <c r="M147" s="146" t="s">
        <v>980</v>
      </c>
    </row>
    <row r="148" spans="1:14" s="150" customFormat="1" ht="46.15" customHeight="1" thickBot="1">
      <c r="A148" s="148" t="s">
        <v>1196</v>
      </c>
      <c r="B148" s="7">
        <v>2</v>
      </c>
      <c r="C148" s="195" t="s">
        <v>1126</v>
      </c>
      <c r="D148" s="183" t="s">
        <v>1118</v>
      </c>
      <c r="E148" s="188" t="s">
        <v>1134</v>
      </c>
      <c r="F148" s="183" t="s">
        <v>1142</v>
      </c>
      <c r="G148" s="188" t="s">
        <v>1151</v>
      </c>
      <c r="H148" s="183" t="s">
        <v>1160</v>
      </c>
      <c r="I148" s="188" t="s">
        <v>1169</v>
      </c>
      <c r="J148" s="185" t="s">
        <v>1178</v>
      </c>
      <c r="K148" s="1363" t="s">
        <v>1187</v>
      </c>
      <c r="L148" s="7">
        <v>2</v>
      </c>
      <c r="M148" s="148" t="s">
        <v>316</v>
      </c>
    </row>
    <row r="149" spans="1:14" s="150" customFormat="1" ht="46.15" customHeight="1" thickBot="1">
      <c r="A149" s="151" t="s">
        <v>1197</v>
      </c>
      <c r="B149" s="7">
        <v>3</v>
      </c>
      <c r="C149" s="189" t="s">
        <v>1127</v>
      </c>
      <c r="D149" s="191" t="s">
        <v>1124</v>
      </c>
      <c r="E149" s="190" t="s">
        <v>1135</v>
      </c>
      <c r="F149" s="191" t="s">
        <v>1143</v>
      </c>
      <c r="G149" s="190" t="s">
        <v>1152</v>
      </c>
      <c r="H149" s="196" t="s">
        <v>1161</v>
      </c>
      <c r="I149" s="190" t="s">
        <v>1170</v>
      </c>
      <c r="J149" s="193" t="s">
        <v>1179</v>
      </c>
      <c r="K149" s="1364" t="s">
        <v>1188</v>
      </c>
      <c r="L149" s="7">
        <v>3</v>
      </c>
      <c r="M149" s="151" t="s">
        <v>326</v>
      </c>
    </row>
    <row r="150" spans="1:14" s="150" customFormat="1" ht="46.15" customHeight="1" thickBot="1">
      <c r="A150" s="166" t="s">
        <v>1198</v>
      </c>
      <c r="B150" s="7">
        <v>4</v>
      </c>
      <c r="C150" s="185" t="s">
        <v>1114</v>
      </c>
      <c r="D150" s="190" t="s">
        <v>1123</v>
      </c>
      <c r="E150" s="191" t="s">
        <v>1136</v>
      </c>
      <c r="F150" s="190" t="s">
        <v>1144</v>
      </c>
      <c r="G150" s="191" t="s">
        <v>1153</v>
      </c>
      <c r="H150" s="190" t="s">
        <v>1162</v>
      </c>
      <c r="I150" s="191" t="s">
        <v>1171</v>
      </c>
      <c r="J150" s="189" t="s">
        <v>1180</v>
      </c>
      <c r="K150" s="1365" t="s">
        <v>1189</v>
      </c>
      <c r="L150" s="7">
        <v>4</v>
      </c>
      <c r="M150" s="166" t="s">
        <v>1106</v>
      </c>
    </row>
    <row r="151" spans="1:14" s="150" customFormat="1" ht="46.15" customHeight="1" thickBot="1">
      <c r="A151" s="154" t="s">
        <v>1199</v>
      </c>
      <c r="B151" s="7">
        <v>5</v>
      </c>
      <c r="C151" s="180" t="s">
        <v>1115</v>
      </c>
      <c r="D151" s="181" t="s">
        <v>1122</v>
      </c>
      <c r="E151" s="181" t="s">
        <v>1137</v>
      </c>
      <c r="F151" s="181" t="s">
        <v>1145</v>
      </c>
      <c r="G151" s="181" t="s">
        <v>1154</v>
      </c>
      <c r="H151" s="181" t="s">
        <v>1163</v>
      </c>
      <c r="I151" s="181" t="s">
        <v>1172</v>
      </c>
      <c r="J151" s="180" t="s">
        <v>1181</v>
      </c>
      <c r="K151" s="1366" t="s">
        <v>1190</v>
      </c>
      <c r="L151" s="7">
        <v>5</v>
      </c>
      <c r="M151" s="154" t="s">
        <v>981</v>
      </c>
    </row>
    <row r="152" spans="1:14" s="150" customFormat="1" ht="46.15" customHeight="1" thickBot="1">
      <c r="A152" s="194" t="s">
        <v>1200</v>
      </c>
      <c r="B152" s="144">
        <v>6</v>
      </c>
      <c r="C152" s="185" t="s">
        <v>1128</v>
      </c>
      <c r="D152" s="202" t="s">
        <v>1121</v>
      </c>
      <c r="E152" s="185" t="s">
        <v>1138</v>
      </c>
      <c r="F152" s="187" t="s">
        <v>1146</v>
      </c>
      <c r="G152" s="195" t="s">
        <v>1155</v>
      </c>
      <c r="H152" s="198" t="s">
        <v>1164</v>
      </c>
      <c r="I152" s="202" t="s">
        <v>1173</v>
      </c>
      <c r="J152" s="187" t="s">
        <v>1182</v>
      </c>
      <c r="K152" s="1367" t="s">
        <v>1191</v>
      </c>
      <c r="L152" s="144">
        <v>6</v>
      </c>
      <c r="M152" s="167" t="s">
        <v>1097</v>
      </c>
    </row>
    <row r="153" spans="1:14" s="150" customFormat="1" ht="46.15" customHeight="1" thickBot="1">
      <c r="A153" s="197" t="s">
        <v>1201</v>
      </c>
      <c r="B153" s="7">
        <v>7</v>
      </c>
      <c r="C153" s="198" t="s">
        <v>1129</v>
      </c>
      <c r="D153" s="199" t="s">
        <v>1132</v>
      </c>
      <c r="E153" s="199" t="s">
        <v>1139</v>
      </c>
      <c r="F153" s="203" t="s">
        <v>1147</v>
      </c>
      <c r="G153" s="199" t="s">
        <v>1156</v>
      </c>
      <c r="H153" s="181" t="s">
        <v>1165</v>
      </c>
      <c r="I153" s="199" t="s">
        <v>1174</v>
      </c>
      <c r="J153" s="198" t="s">
        <v>1183</v>
      </c>
      <c r="K153" s="1367" t="s">
        <v>1192</v>
      </c>
      <c r="L153" s="7">
        <v>7</v>
      </c>
      <c r="M153" s="155" t="s">
        <v>330</v>
      </c>
    </row>
    <row r="154" spans="1:14" s="158" customFormat="1" ht="46.15" customHeight="1" thickBot="1">
      <c r="A154" s="156" t="s">
        <v>1202</v>
      </c>
      <c r="B154" s="7">
        <v>8</v>
      </c>
      <c r="C154" s="200" t="s">
        <v>1130</v>
      </c>
      <c r="D154" s="201" t="s">
        <v>1120</v>
      </c>
      <c r="E154" s="201" t="s">
        <v>1140</v>
      </c>
      <c r="F154" s="201" t="s">
        <v>1148</v>
      </c>
      <c r="G154" s="201" t="s">
        <v>1157</v>
      </c>
      <c r="H154" s="201" t="s">
        <v>1166</v>
      </c>
      <c r="I154" s="201" t="s">
        <v>1175</v>
      </c>
      <c r="J154" s="200" t="s">
        <v>1184</v>
      </c>
      <c r="K154" s="1368" t="s">
        <v>1193</v>
      </c>
      <c r="L154" s="7">
        <v>8</v>
      </c>
      <c r="M154" s="156" t="s">
        <v>325</v>
      </c>
    </row>
    <row r="155" spans="1:14" s="150" customFormat="1" ht="46.15" customHeight="1" thickBot="1">
      <c r="A155" s="174" t="s">
        <v>1203</v>
      </c>
      <c r="B155" s="7">
        <v>9</v>
      </c>
      <c r="C155" s="187" t="s">
        <v>1131</v>
      </c>
      <c r="D155" s="183" t="s">
        <v>1119</v>
      </c>
      <c r="E155" s="203" t="s">
        <v>1149</v>
      </c>
      <c r="F155" s="203" t="s">
        <v>1141</v>
      </c>
      <c r="G155" s="203" t="s">
        <v>1158</v>
      </c>
      <c r="H155" s="201" t="s">
        <v>1167</v>
      </c>
      <c r="I155" s="188" t="s">
        <v>1176</v>
      </c>
      <c r="J155" s="202" t="s">
        <v>1185</v>
      </c>
      <c r="K155" s="1369" t="s">
        <v>1194</v>
      </c>
      <c r="L155" s="7">
        <v>9</v>
      </c>
      <c r="M155" s="174" t="s">
        <v>320</v>
      </c>
    </row>
    <row r="156" spans="1:14" s="142" customFormat="1" ht="46.15" customHeight="1">
      <c r="A156" s="140"/>
      <c r="B156" s="140"/>
      <c r="C156" s="140">
        <v>8</v>
      </c>
      <c r="D156" s="140">
        <v>16</v>
      </c>
      <c r="E156" s="140">
        <v>24</v>
      </c>
      <c r="F156" s="140">
        <v>32</v>
      </c>
      <c r="G156" s="140">
        <v>40</v>
      </c>
      <c r="H156" s="140">
        <v>48</v>
      </c>
      <c r="I156" s="140">
        <v>56</v>
      </c>
      <c r="J156" s="140">
        <v>64</v>
      </c>
      <c r="K156" s="1330">
        <v>72</v>
      </c>
      <c r="L156" s="141"/>
    </row>
    <row r="157" spans="1:14" ht="46.15" customHeight="1">
      <c r="K157" s="177"/>
      <c r="L157" s="5"/>
    </row>
    <row r="159" spans="1:14" ht="46.15" customHeight="1">
      <c r="B159" s="164"/>
      <c r="C159" s="164" t="s">
        <v>314</v>
      </c>
      <c r="D159" s="164"/>
      <c r="E159" s="164"/>
      <c r="F159" s="164"/>
      <c r="G159" s="164"/>
      <c r="H159" s="164"/>
      <c r="I159" s="164"/>
      <c r="J159" s="164"/>
      <c r="K159" s="1332"/>
    </row>
    <row r="160" spans="1:14" s="2442" customFormat="1" ht="46.15" customHeight="1">
      <c r="A160" s="165"/>
      <c r="B160" s="165"/>
      <c r="C160" s="165"/>
      <c r="D160" s="165" t="s">
        <v>1275</v>
      </c>
      <c r="E160" s="165"/>
      <c r="F160" s="165"/>
      <c r="G160" s="165"/>
      <c r="H160" s="165"/>
      <c r="I160" s="165"/>
      <c r="J160" s="165"/>
      <c r="K160" s="165"/>
    </row>
    <row r="161" spans="1:11" s="2442" customFormat="1" ht="46.15" customHeight="1" thickBot="1">
      <c r="A161" s="2443" t="s">
        <v>93</v>
      </c>
      <c r="B161" s="2444" t="s">
        <v>94</v>
      </c>
      <c r="C161" s="2444" t="s">
        <v>95</v>
      </c>
      <c r="D161" s="2444" t="s">
        <v>96</v>
      </c>
      <c r="E161" s="2444" t="s">
        <v>97</v>
      </c>
      <c r="F161" s="2444" t="s">
        <v>98</v>
      </c>
      <c r="G161" s="2444" t="s">
        <v>99</v>
      </c>
      <c r="H161" s="2444" t="s">
        <v>100</v>
      </c>
      <c r="I161" s="2444" t="s">
        <v>101</v>
      </c>
      <c r="J161" s="2444" t="s">
        <v>94</v>
      </c>
      <c r="K161" s="2444" t="s">
        <v>93</v>
      </c>
    </row>
    <row r="162" spans="1:11" s="2442" customFormat="1" ht="46.15" customHeight="1" thickBot="1">
      <c r="A162" s="2445" t="s">
        <v>6</v>
      </c>
      <c r="B162" s="2446">
        <v>1</v>
      </c>
      <c r="C162" s="4610" t="s">
        <v>383</v>
      </c>
      <c r="D162" s="4611" t="s">
        <v>391</v>
      </c>
      <c r="E162" s="4611" t="s">
        <v>399</v>
      </c>
      <c r="F162" s="4611" t="s">
        <v>408</v>
      </c>
      <c r="G162" s="4611" t="s">
        <v>423</v>
      </c>
      <c r="H162" s="4611" t="s">
        <v>431</v>
      </c>
      <c r="I162" s="4611" t="s">
        <v>440</v>
      </c>
      <c r="J162" s="2446">
        <v>1</v>
      </c>
      <c r="K162" s="2445" t="s">
        <v>6</v>
      </c>
    </row>
    <row r="163" spans="1:11" s="2442" customFormat="1" ht="46.15" customHeight="1" thickBot="1">
      <c r="A163" s="2445" t="s">
        <v>7</v>
      </c>
      <c r="B163" s="2446">
        <v>2</v>
      </c>
      <c r="C163" s="4612" t="s">
        <v>384</v>
      </c>
      <c r="D163" s="4613" t="s">
        <v>392</v>
      </c>
      <c r="E163" s="4613" t="s">
        <v>400</v>
      </c>
      <c r="F163" s="4613" t="s">
        <v>409</v>
      </c>
      <c r="G163" s="4613" t="s">
        <v>424</v>
      </c>
      <c r="H163" s="4613" t="s">
        <v>432</v>
      </c>
      <c r="I163" s="4613" t="s">
        <v>441</v>
      </c>
      <c r="J163" s="2446">
        <v>2</v>
      </c>
      <c r="K163" s="2447" t="s">
        <v>7</v>
      </c>
    </row>
    <row r="164" spans="1:11" s="2442" customFormat="1" ht="46.15" customHeight="1" thickBot="1">
      <c r="A164" s="2447" t="s">
        <v>335</v>
      </c>
      <c r="B164" s="2446">
        <v>3</v>
      </c>
      <c r="C164" s="4612" t="s">
        <v>385</v>
      </c>
      <c r="D164" s="4613" t="s">
        <v>393</v>
      </c>
      <c r="E164" s="4612" t="s">
        <v>401</v>
      </c>
      <c r="F164" s="4612" t="s">
        <v>410</v>
      </c>
      <c r="G164" s="4612" t="s">
        <v>425</v>
      </c>
      <c r="H164" s="4612" t="s">
        <v>433</v>
      </c>
      <c r="I164" s="4613" t="s">
        <v>442</v>
      </c>
      <c r="J164" s="2446">
        <v>3</v>
      </c>
      <c r="K164" s="2447" t="s">
        <v>335</v>
      </c>
    </row>
    <row r="165" spans="1:11" s="2442" customFormat="1" ht="46.15" customHeight="1" thickBot="1">
      <c r="A165" s="2447" t="s">
        <v>2881</v>
      </c>
      <c r="B165" s="2446">
        <v>4</v>
      </c>
      <c r="C165" s="4612" t="s">
        <v>353</v>
      </c>
      <c r="D165" s="4613" t="s">
        <v>394</v>
      </c>
      <c r="E165" s="4614" t="s">
        <v>402</v>
      </c>
      <c r="F165" s="4613" t="s">
        <v>340</v>
      </c>
      <c r="G165" s="4611" t="s">
        <v>426</v>
      </c>
      <c r="H165" s="4613" t="s">
        <v>434</v>
      </c>
      <c r="I165" s="4613" t="s">
        <v>443</v>
      </c>
      <c r="J165" s="2446">
        <v>4</v>
      </c>
      <c r="K165" s="2447" t="s">
        <v>2881</v>
      </c>
    </row>
    <row r="166" spans="1:11" s="2442" customFormat="1" ht="46.15" customHeight="1" thickBot="1">
      <c r="A166" s="2445" t="s">
        <v>8</v>
      </c>
      <c r="B166" s="2446">
        <v>5</v>
      </c>
      <c r="C166" s="4610" t="s">
        <v>386</v>
      </c>
      <c r="D166" s="4610" t="s">
        <v>395</v>
      </c>
      <c r="E166" s="4611" t="s">
        <v>403</v>
      </c>
      <c r="F166" s="4611" t="s">
        <v>411</v>
      </c>
      <c r="G166" s="4613" t="s">
        <v>427</v>
      </c>
      <c r="H166" s="4611" t="s">
        <v>435</v>
      </c>
      <c r="I166" s="4611" t="s">
        <v>448</v>
      </c>
      <c r="J166" s="2446">
        <v>5</v>
      </c>
      <c r="K166" s="2445" t="s">
        <v>8</v>
      </c>
    </row>
    <row r="167" spans="1:11" s="2442" customFormat="1" ht="46.15" customHeight="1" thickBot="1">
      <c r="A167" s="2447" t="s">
        <v>12</v>
      </c>
      <c r="B167" s="2446">
        <v>6</v>
      </c>
      <c r="C167" s="4615" t="s">
        <v>387</v>
      </c>
      <c r="D167" s="4615" t="s">
        <v>339</v>
      </c>
      <c r="E167" s="4613" t="s">
        <v>404</v>
      </c>
      <c r="F167" s="4613" t="s">
        <v>338</v>
      </c>
      <c r="G167" s="4613" t="s">
        <v>428</v>
      </c>
      <c r="H167" s="4613" t="s">
        <v>436</v>
      </c>
      <c r="I167" s="4613" t="s">
        <v>444</v>
      </c>
      <c r="J167" s="2446">
        <v>6</v>
      </c>
      <c r="K167" s="2447" t="s">
        <v>12</v>
      </c>
    </row>
    <row r="168" spans="1:11" s="2442" customFormat="1" ht="46.15" customHeight="1" thickBot="1">
      <c r="A168" s="2447" t="s">
        <v>13</v>
      </c>
      <c r="B168" s="2446">
        <v>7</v>
      </c>
      <c r="C168" s="4615" t="s">
        <v>388</v>
      </c>
      <c r="D168" s="4611" t="s">
        <v>396</v>
      </c>
      <c r="E168" s="4613" t="s">
        <v>405</v>
      </c>
      <c r="F168" s="4611" t="s">
        <v>412</v>
      </c>
      <c r="G168" s="4613" t="s">
        <v>429</v>
      </c>
      <c r="H168" s="4613" t="s">
        <v>437</v>
      </c>
      <c r="I168" s="4613" t="s">
        <v>445</v>
      </c>
      <c r="J168" s="2446">
        <v>7</v>
      </c>
      <c r="K168" s="2447" t="s">
        <v>13</v>
      </c>
    </row>
    <row r="169" spans="1:11" s="2442" customFormat="1" ht="46.15" customHeight="1" thickBot="1">
      <c r="A169" s="2447" t="s">
        <v>5</v>
      </c>
      <c r="B169" s="2446">
        <v>8</v>
      </c>
      <c r="C169" s="4612" t="s">
        <v>389</v>
      </c>
      <c r="D169" s="4613" t="s">
        <v>397</v>
      </c>
      <c r="E169" s="4613" t="s">
        <v>406</v>
      </c>
      <c r="F169" s="4613" t="s">
        <v>413</v>
      </c>
      <c r="G169" s="4613" t="s">
        <v>341</v>
      </c>
      <c r="H169" s="4613" t="s">
        <v>438</v>
      </c>
      <c r="I169" s="4613" t="s">
        <v>446</v>
      </c>
      <c r="J169" s="2446">
        <v>8</v>
      </c>
      <c r="K169" s="2447" t="s">
        <v>5</v>
      </c>
    </row>
    <row r="170" spans="1:11" s="2442" customFormat="1" ht="46.15" customHeight="1" thickBot="1">
      <c r="A170" s="2448" t="s">
        <v>342</v>
      </c>
      <c r="B170" s="2446">
        <v>9</v>
      </c>
      <c r="C170" s="4616" t="s">
        <v>390</v>
      </c>
      <c r="D170" s="4616" t="s">
        <v>398</v>
      </c>
      <c r="E170" s="4617" t="s">
        <v>407</v>
      </c>
      <c r="F170" s="4611" t="s">
        <v>414</v>
      </c>
      <c r="G170" s="4616" t="s">
        <v>430</v>
      </c>
      <c r="H170" s="4616" t="s">
        <v>439</v>
      </c>
      <c r="I170" s="4614" t="s">
        <v>447</v>
      </c>
      <c r="J170" s="2446">
        <v>9</v>
      </c>
      <c r="K170" s="2449" t="s">
        <v>342</v>
      </c>
    </row>
  </sheetData>
  <printOptions horizontalCentered="1" verticalCentered="1"/>
  <pageMargins left="0" right="0" top="0" bottom="0" header="0" footer="0"/>
  <pageSetup scale="64" orientation="landscape" r:id="rId1"/>
  <colBreaks count="1" manualBreakCount="1">
    <brk id="9" min="28" max="181"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sheetPr>
  <dimension ref="A1:E1151"/>
  <sheetViews>
    <sheetView topLeftCell="A1144" workbookViewId="0">
      <selection activeCell="A1153" sqref="A1153"/>
    </sheetView>
  </sheetViews>
  <sheetFormatPr defaultColWidth="15.25" defaultRowHeight="18.75"/>
  <cols>
    <col min="1" max="1" width="35.75" style="3907" bestFit="1" customWidth="1"/>
    <col min="2" max="2" width="16.5" style="2" customWidth="1"/>
    <col min="3" max="3" width="79.5" style="2" customWidth="1"/>
    <col min="4" max="5" width="15.25" style="2"/>
    <col min="6" max="16384" width="15.25" style="3359"/>
  </cols>
  <sheetData>
    <row r="1" spans="1:3" ht="18">
      <c r="A1" s="3904" t="s">
        <v>106</v>
      </c>
      <c r="B1" s="1" t="s">
        <v>107</v>
      </c>
      <c r="C1" s="1" t="s">
        <v>108</v>
      </c>
    </row>
    <row r="2" spans="1:3" ht="18">
      <c r="A2" s="3904"/>
      <c r="B2" s="1" t="s">
        <v>6</v>
      </c>
      <c r="C2" s="1" t="s">
        <v>109</v>
      </c>
    </row>
    <row r="3" spans="1:3" ht="18">
      <c r="A3" s="3904"/>
      <c r="B3" s="1" t="s">
        <v>110</v>
      </c>
      <c r="C3" s="1" t="s">
        <v>111</v>
      </c>
    </row>
    <row r="4" spans="1:3" ht="18">
      <c r="A4" s="3904" t="s">
        <v>106</v>
      </c>
      <c r="B4" s="1" t="s">
        <v>107</v>
      </c>
      <c r="C4" s="1" t="s">
        <v>108</v>
      </c>
    </row>
    <row r="5" spans="1:3" ht="18">
      <c r="A5" s="3904"/>
      <c r="B5" s="1" t="s">
        <v>112</v>
      </c>
      <c r="C5" s="1" t="s">
        <v>113</v>
      </c>
    </row>
    <row r="6" spans="1:3" ht="18">
      <c r="A6" s="3904"/>
      <c r="B6" s="1" t="s">
        <v>110</v>
      </c>
      <c r="C6" s="1" t="s">
        <v>114</v>
      </c>
    </row>
    <row r="7" spans="1:3" ht="18">
      <c r="A7" s="3904" t="s">
        <v>106</v>
      </c>
      <c r="B7" s="1" t="s">
        <v>107</v>
      </c>
      <c r="C7" s="1" t="s">
        <v>108</v>
      </c>
    </row>
    <row r="8" spans="1:3" ht="18">
      <c r="A8" s="3904"/>
      <c r="B8" s="1" t="s">
        <v>11</v>
      </c>
      <c r="C8" s="1" t="s">
        <v>115</v>
      </c>
    </row>
    <row r="9" spans="1:3" ht="18">
      <c r="A9" s="3904"/>
      <c r="B9" s="1" t="s">
        <v>13</v>
      </c>
      <c r="C9" s="1" t="s">
        <v>116</v>
      </c>
    </row>
    <row r="10" spans="1:3" ht="18">
      <c r="A10" s="3904" t="s">
        <v>106</v>
      </c>
      <c r="B10" s="1" t="s">
        <v>107</v>
      </c>
      <c r="C10" s="1" t="s">
        <v>108</v>
      </c>
    </row>
    <row r="11" spans="1:3" ht="18">
      <c r="A11" s="3904"/>
      <c r="B11" s="1" t="s">
        <v>110</v>
      </c>
      <c r="C11" s="1" t="s">
        <v>117</v>
      </c>
    </row>
    <row r="12" spans="1:3" ht="18">
      <c r="A12" s="3904"/>
      <c r="B12" s="1" t="s">
        <v>118</v>
      </c>
      <c r="C12" s="1" t="s">
        <v>119</v>
      </c>
    </row>
    <row r="13" spans="1:3" ht="18">
      <c r="A13" s="3904" t="s">
        <v>106</v>
      </c>
      <c r="B13" s="1" t="s">
        <v>107</v>
      </c>
      <c r="C13" s="1" t="s">
        <v>108</v>
      </c>
    </row>
    <row r="14" spans="1:3" ht="18">
      <c r="A14" s="3904"/>
      <c r="B14" s="1" t="s">
        <v>11</v>
      </c>
      <c r="C14" s="1" t="s">
        <v>120</v>
      </c>
    </row>
    <row r="15" spans="1:3" ht="18">
      <c r="A15" s="3904"/>
      <c r="B15" s="1" t="s">
        <v>121</v>
      </c>
      <c r="C15" s="1" t="s">
        <v>122</v>
      </c>
    </row>
    <row r="16" spans="1:3" ht="18">
      <c r="A16" s="3904" t="s">
        <v>106</v>
      </c>
      <c r="B16" s="1" t="s">
        <v>107</v>
      </c>
      <c r="C16" s="1" t="s">
        <v>108</v>
      </c>
    </row>
    <row r="17" spans="1:3" ht="18">
      <c r="A17" s="3904"/>
      <c r="B17" s="1" t="s">
        <v>13</v>
      </c>
      <c r="C17" s="1" t="s">
        <v>123</v>
      </c>
    </row>
    <row r="18" spans="1:3" ht="18">
      <c r="A18" s="3904"/>
      <c r="B18" s="1" t="s">
        <v>11</v>
      </c>
      <c r="C18" s="1" t="s">
        <v>124</v>
      </c>
    </row>
    <row r="19" spans="1:3" ht="18">
      <c r="A19" s="3904" t="s">
        <v>106</v>
      </c>
      <c r="B19" s="1" t="s">
        <v>107</v>
      </c>
      <c r="C19" s="1" t="s">
        <v>108</v>
      </c>
    </row>
    <row r="20" spans="1:3" ht="18">
      <c r="A20" s="3904"/>
      <c r="B20" s="1" t="s">
        <v>13</v>
      </c>
      <c r="C20" s="1" t="s">
        <v>125</v>
      </c>
    </row>
    <row r="21" spans="1:3" ht="18">
      <c r="A21" s="3904"/>
      <c r="B21" s="1" t="s">
        <v>6</v>
      </c>
      <c r="C21" s="1" t="s">
        <v>126</v>
      </c>
    </row>
    <row r="22" spans="1:3" ht="18">
      <c r="A22" s="3904" t="s">
        <v>106</v>
      </c>
      <c r="B22" s="1" t="s">
        <v>107</v>
      </c>
      <c r="C22" s="1" t="s">
        <v>108</v>
      </c>
    </row>
    <row r="23" spans="1:3" ht="18">
      <c r="A23" s="3904"/>
      <c r="B23" s="1" t="s">
        <v>12</v>
      </c>
      <c r="C23" s="1" t="s">
        <v>127</v>
      </c>
    </row>
    <row r="24" spans="1:3" ht="18">
      <c r="A24" s="3904"/>
      <c r="B24" s="1" t="s">
        <v>118</v>
      </c>
      <c r="C24" s="1" t="s">
        <v>128</v>
      </c>
    </row>
    <row r="25" spans="1:3" ht="18">
      <c r="A25" s="3904" t="s">
        <v>106</v>
      </c>
      <c r="B25" s="1" t="s">
        <v>107</v>
      </c>
      <c r="C25" s="1" t="s">
        <v>108</v>
      </c>
    </row>
    <row r="26" spans="1:3" ht="18">
      <c r="A26" s="3904"/>
      <c r="B26" s="1" t="s">
        <v>121</v>
      </c>
      <c r="C26" s="1" t="s">
        <v>129</v>
      </c>
    </row>
    <row r="27" spans="1:3" ht="18">
      <c r="A27" s="3904"/>
      <c r="B27" s="1" t="s">
        <v>8</v>
      </c>
      <c r="C27" s="1" t="s">
        <v>130</v>
      </c>
    </row>
    <row r="28" spans="1:3" ht="18">
      <c r="A28" s="3904" t="s">
        <v>106</v>
      </c>
      <c r="B28" s="1" t="s">
        <v>107</v>
      </c>
      <c r="C28" s="1" t="s">
        <v>108</v>
      </c>
    </row>
    <row r="29" spans="1:3" ht="18">
      <c r="A29" s="3904"/>
      <c r="B29" s="1" t="s">
        <v>102</v>
      </c>
      <c r="C29" s="1" t="s">
        <v>131</v>
      </c>
    </row>
    <row r="30" spans="1:3" ht="18">
      <c r="A30" s="3904"/>
      <c r="B30" s="1" t="s">
        <v>16</v>
      </c>
      <c r="C30" s="1" t="s">
        <v>132</v>
      </c>
    </row>
    <row r="31" spans="1:3" ht="18">
      <c r="A31" s="3904" t="s">
        <v>106</v>
      </c>
      <c r="B31" s="1" t="s">
        <v>107</v>
      </c>
      <c r="C31" s="1" t="s">
        <v>108</v>
      </c>
    </row>
    <row r="32" spans="1:3" ht="18">
      <c r="A32" s="3904"/>
      <c r="B32" s="1" t="s">
        <v>118</v>
      </c>
      <c r="C32" s="1" t="s">
        <v>133</v>
      </c>
    </row>
    <row r="33" spans="1:3" ht="18">
      <c r="A33" s="3904"/>
      <c r="B33" s="1" t="s">
        <v>12</v>
      </c>
      <c r="C33" s="1" t="s">
        <v>134</v>
      </c>
    </row>
    <row r="34" spans="1:3" ht="18">
      <c r="A34" s="3904" t="s">
        <v>106</v>
      </c>
      <c r="B34" s="1" t="s">
        <v>17</v>
      </c>
      <c r="C34" s="1" t="s">
        <v>108</v>
      </c>
    </row>
    <row r="35" spans="1:3" ht="18">
      <c r="A35" s="3904"/>
      <c r="B35" s="1" t="s">
        <v>17</v>
      </c>
      <c r="C35" s="1" t="s">
        <v>135</v>
      </c>
    </row>
    <row r="36" spans="1:3" ht="18">
      <c r="A36" s="3904"/>
      <c r="B36" s="1" t="s">
        <v>118</v>
      </c>
      <c r="C36" s="1" t="s">
        <v>136</v>
      </c>
    </row>
    <row r="37" spans="1:3" ht="18">
      <c r="A37" s="3904" t="s">
        <v>106</v>
      </c>
      <c r="B37" s="1" t="s">
        <v>107</v>
      </c>
      <c r="C37" s="1" t="s">
        <v>108</v>
      </c>
    </row>
    <row r="38" spans="1:3" ht="18">
      <c r="A38" s="3904"/>
      <c r="B38" s="1" t="s">
        <v>118</v>
      </c>
      <c r="C38" s="1" t="s">
        <v>137</v>
      </c>
    </row>
    <row r="39" spans="1:3" ht="18">
      <c r="A39" s="3904"/>
      <c r="B39" s="1" t="s">
        <v>11</v>
      </c>
      <c r="C39" s="1" t="s">
        <v>138</v>
      </c>
    </row>
    <row r="40" spans="1:3" ht="18">
      <c r="A40" s="3904" t="s">
        <v>106</v>
      </c>
      <c r="B40" s="1" t="s">
        <v>107</v>
      </c>
      <c r="C40" s="1" t="s">
        <v>108</v>
      </c>
    </row>
    <row r="41" spans="1:3" ht="18">
      <c r="A41" s="3904"/>
      <c r="B41" s="1" t="s">
        <v>8</v>
      </c>
      <c r="C41" s="1" t="s">
        <v>139</v>
      </c>
    </row>
    <row r="42" spans="1:3" ht="18">
      <c r="A42" s="3904"/>
      <c r="B42" s="1" t="s">
        <v>110</v>
      </c>
      <c r="C42" s="1" t="s">
        <v>140</v>
      </c>
    </row>
    <row r="43" spans="1:3" ht="18">
      <c r="A43" s="3904" t="s">
        <v>106</v>
      </c>
      <c r="B43" s="1" t="s">
        <v>107</v>
      </c>
      <c r="C43" s="1" t="s">
        <v>108</v>
      </c>
    </row>
    <row r="44" spans="1:3" ht="18">
      <c r="A44" s="3904"/>
      <c r="B44" s="1" t="s">
        <v>8</v>
      </c>
      <c r="C44" s="1" t="s">
        <v>141</v>
      </c>
    </row>
    <row r="45" spans="1:3" ht="18">
      <c r="A45" s="3904"/>
      <c r="B45" s="1" t="s">
        <v>11</v>
      </c>
      <c r="C45" s="1" t="s">
        <v>142</v>
      </c>
    </row>
    <row r="46" spans="1:3" ht="18">
      <c r="A46" s="3904" t="s">
        <v>106</v>
      </c>
      <c r="B46" s="1" t="s">
        <v>11</v>
      </c>
      <c r="C46" s="1" t="s">
        <v>108</v>
      </c>
    </row>
    <row r="47" spans="1:3" ht="18">
      <c r="A47" s="3904"/>
      <c r="B47" s="1" t="s">
        <v>11</v>
      </c>
      <c r="C47" s="1" t="s">
        <v>143</v>
      </c>
    </row>
    <row r="48" spans="1:3" ht="18">
      <c r="A48" s="3904"/>
      <c r="B48" s="1" t="s">
        <v>112</v>
      </c>
      <c r="C48" s="1" t="s">
        <v>144</v>
      </c>
    </row>
    <row r="49" spans="1:3" ht="18">
      <c r="A49" s="3904" t="s">
        <v>106</v>
      </c>
      <c r="B49" s="1" t="s">
        <v>107</v>
      </c>
      <c r="C49" s="1" t="s">
        <v>108</v>
      </c>
    </row>
    <row r="50" spans="1:3" ht="18">
      <c r="A50" s="3904"/>
      <c r="B50" s="1" t="s">
        <v>112</v>
      </c>
      <c r="C50" s="1" t="s">
        <v>145</v>
      </c>
    </row>
    <row r="51" spans="1:3" ht="18">
      <c r="A51" s="3904"/>
      <c r="B51" s="1" t="s">
        <v>146</v>
      </c>
      <c r="C51" s="1" t="s">
        <v>132</v>
      </c>
    </row>
    <row r="52" spans="1:3" ht="18">
      <c r="A52" s="3904" t="s">
        <v>106</v>
      </c>
      <c r="B52" s="1" t="s">
        <v>107</v>
      </c>
      <c r="C52" s="1" t="s">
        <v>108</v>
      </c>
    </row>
    <row r="53" spans="1:3" ht="18">
      <c r="A53" s="3904"/>
      <c r="B53" s="1" t="s">
        <v>11</v>
      </c>
      <c r="C53" s="1" t="s">
        <v>147</v>
      </c>
    </row>
    <row r="54" spans="1:3" ht="18">
      <c r="A54" s="3904"/>
      <c r="B54" s="1" t="s">
        <v>110</v>
      </c>
      <c r="C54" s="1" t="s">
        <v>148</v>
      </c>
    </row>
    <row r="55" spans="1:3" ht="18">
      <c r="A55" s="3904" t="s">
        <v>106</v>
      </c>
      <c r="B55" s="1" t="s">
        <v>107</v>
      </c>
      <c r="C55" s="1" t="s">
        <v>108</v>
      </c>
    </row>
    <row r="56" spans="1:3" ht="18">
      <c r="A56" s="3904"/>
      <c r="B56" s="1" t="s">
        <v>17</v>
      </c>
      <c r="C56" s="1" t="s">
        <v>149</v>
      </c>
    </row>
    <row r="57" spans="1:3" ht="18">
      <c r="A57" s="3904"/>
      <c r="B57" s="1" t="s">
        <v>110</v>
      </c>
      <c r="C57" s="1" t="s">
        <v>150</v>
      </c>
    </row>
    <row r="58" spans="1:3" ht="18">
      <c r="A58" s="3904" t="s">
        <v>106</v>
      </c>
      <c r="B58" s="1" t="s">
        <v>107</v>
      </c>
      <c r="C58" s="1" t="s">
        <v>108</v>
      </c>
    </row>
    <row r="59" spans="1:3" ht="18">
      <c r="A59" s="3904"/>
      <c r="B59" s="1" t="s">
        <v>13</v>
      </c>
      <c r="C59" s="1" t="s">
        <v>151</v>
      </c>
    </row>
    <row r="60" spans="1:3" ht="18">
      <c r="A60" s="3904"/>
      <c r="B60" s="1" t="s">
        <v>152</v>
      </c>
      <c r="C60" s="1" t="s">
        <v>153</v>
      </c>
    </row>
    <row r="61" spans="1:3" ht="18">
      <c r="A61" s="3904" t="s">
        <v>106</v>
      </c>
      <c r="B61" s="1" t="s">
        <v>107</v>
      </c>
      <c r="C61" s="1" t="s">
        <v>108</v>
      </c>
    </row>
    <row r="62" spans="1:3" ht="18">
      <c r="A62" s="3904"/>
      <c r="B62" s="1" t="s">
        <v>17</v>
      </c>
      <c r="C62" s="1" t="s">
        <v>154</v>
      </c>
    </row>
    <row r="63" spans="1:3" ht="18">
      <c r="A63" s="3904"/>
      <c r="B63" s="1" t="s">
        <v>13</v>
      </c>
      <c r="C63" s="1" t="s">
        <v>155</v>
      </c>
    </row>
    <row r="64" spans="1:3" ht="18">
      <c r="A64" s="3904" t="s">
        <v>106</v>
      </c>
      <c r="B64" s="1" t="s">
        <v>107</v>
      </c>
      <c r="C64" s="1" t="s">
        <v>108</v>
      </c>
    </row>
    <row r="65" spans="1:3" ht="18">
      <c r="A65" s="3904"/>
      <c r="B65" s="1" t="s">
        <v>156</v>
      </c>
      <c r="C65" s="1" t="s">
        <v>157</v>
      </c>
    </row>
    <row r="66" spans="1:3" ht="18">
      <c r="A66" s="3904"/>
      <c r="B66" s="1" t="s">
        <v>158</v>
      </c>
      <c r="C66" s="1" t="s">
        <v>159</v>
      </c>
    </row>
    <row r="67" spans="1:3" ht="18">
      <c r="A67" s="3904" t="s">
        <v>106</v>
      </c>
      <c r="B67" s="1" t="s">
        <v>107</v>
      </c>
      <c r="C67" s="1" t="s">
        <v>108</v>
      </c>
    </row>
    <row r="68" spans="1:3" ht="18">
      <c r="A68" s="3904"/>
      <c r="B68" s="1" t="s">
        <v>10</v>
      </c>
      <c r="C68" s="1" t="s">
        <v>160</v>
      </c>
    </row>
    <row r="69" spans="1:3" ht="18">
      <c r="A69" s="3904"/>
      <c r="B69" s="1" t="s">
        <v>118</v>
      </c>
      <c r="C69" s="1" t="s">
        <v>161</v>
      </c>
    </row>
    <row r="70" spans="1:3" ht="18">
      <c r="A70" s="3904"/>
      <c r="B70" s="1" t="s">
        <v>17</v>
      </c>
      <c r="C70" s="1" t="s">
        <v>162</v>
      </c>
    </row>
    <row r="71" spans="1:3" ht="18">
      <c r="A71" s="3904" t="s">
        <v>106</v>
      </c>
      <c r="B71" s="1" t="s">
        <v>107</v>
      </c>
      <c r="C71" s="1" t="s">
        <v>108</v>
      </c>
    </row>
    <row r="72" spans="1:3" ht="18">
      <c r="A72" s="3904"/>
      <c r="B72" s="1" t="s">
        <v>6</v>
      </c>
      <c r="C72" s="1" t="s">
        <v>163</v>
      </c>
    </row>
    <row r="73" spans="1:3" ht="18">
      <c r="A73" s="3904"/>
      <c r="B73" s="1" t="s">
        <v>5</v>
      </c>
      <c r="C73" s="1" t="s">
        <v>164</v>
      </c>
    </row>
    <row r="74" spans="1:3" ht="18">
      <c r="A74" s="3904" t="s">
        <v>106</v>
      </c>
      <c r="B74" s="1" t="s">
        <v>107</v>
      </c>
      <c r="C74" s="1" t="s">
        <v>108</v>
      </c>
    </row>
    <row r="75" spans="1:3" ht="18">
      <c r="A75" s="3904"/>
      <c r="B75" s="1" t="s">
        <v>6</v>
      </c>
      <c r="C75" s="1" t="s">
        <v>165</v>
      </c>
    </row>
    <row r="76" spans="1:3" ht="18">
      <c r="A76" s="3904"/>
      <c r="B76" s="1" t="s">
        <v>13</v>
      </c>
      <c r="C76" s="1" t="s">
        <v>166</v>
      </c>
    </row>
    <row r="77" spans="1:3" ht="18">
      <c r="A77" s="3904" t="s">
        <v>106</v>
      </c>
      <c r="B77" s="1" t="s">
        <v>107</v>
      </c>
      <c r="C77" s="1" t="s">
        <v>108</v>
      </c>
    </row>
    <row r="78" spans="1:3" ht="18">
      <c r="A78" s="3904"/>
      <c r="B78" s="1" t="s">
        <v>152</v>
      </c>
      <c r="C78" s="1" t="s">
        <v>167</v>
      </c>
    </row>
    <row r="79" spans="1:3" ht="18">
      <c r="A79" s="3904"/>
      <c r="B79" s="1" t="s">
        <v>11</v>
      </c>
      <c r="C79" s="1" t="s">
        <v>162</v>
      </c>
    </row>
    <row r="80" spans="1:3" ht="18">
      <c r="A80" s="3904" t="s">
        <v>106</v>
      </c>
      <c r="B80" s="1" t="s">
        <v>107</v>
      </c>
      <c r="C80" s="1" t="s">
        <v>108</v>
      </c>
    </row>
    <row r="81" spans="1:3" ht="18">
      <c r="A81" s="3904"/>
      <c r="B81" s="1" t="s">
        <v>118</v>
      </c>
      <c r="C81" s="1" t="s">
        <v>168</v>
      </c>
    </row>
    <row r="82" spans="1:3" ht="18">
      <c r="A82" s="3904"/>
      <c r="B82" s="1" t="s">
        <v>12</v>
      </c>
      <c r="C82" s="1" t="s">
        <v>169</v>
      </c>
    </row>
    <row r="83" spans="1:3" ht="18">
      <c r="A83" s="3904" t="s">
        <v>106</v>
      </c>
      <c r="B83" s="1" t="s">
        <v>107</v>
      </c>
      <c r="C83" s="1" t="s">
        <v>108</v>
      </c>
    </row>
    <row r="84" spans="1:3" ht="18">
      <c r="A84" s="3904"/>
      <c r="B84" s="1" t="s">
        <v>8</v>
      </c>
      <c r="C84" s="1" t="s">
        <v>170</v>
      </c>
    </row>
    <row r="85" spans="1:3" ht="18">
      <c r="A85" s="3904"/>
      <c r="B85" s="1" t="s">
        <v>118</v>
      </c>
      <c r="C85" s="1" t="s">
        <v>171</v>
      </c>
    </row>
    <row r="86" spans="1:3" ht="18">
      <c r="A86" s="3904" t="s">
        <v>106</v>
      </c>
      <c r="B86" s="1" t="s">
        <v>107</v>
      </c>
      <c r="C86" s="1" t="s">
        <v>108</v>
      </c>
    </row>
    <row r="87" spans="1:3" ht="18">
      <c r="A87" s="3904"/>
      <c r="B87" s="1" t="s">
        <v>17</v>
      </c>
      <c r="C87" s="1" t="s">
        <v>172</v>
      </c>
    </row>
    <row r="88" spans="1:3" ht="18">
      <c r="A88" s="3904"/>
      <c r="B88" s="1" t="s">
        <v>8</v>
      </c>
      <c r="C88" s="1" t="s">
        <v>173</v>
      </c>
    </row>
    <row r="89" spans="1:3" ht="18">
      <c r="A89" s="3904" t="s">
        <v>106</v>
      </c>
      <c r="B89" s="1" t="s">
        <v>107</v>
      </c>
      <c r="C89" s="1" t="s">
        <v>108</v>
      </c>
    </row>
    <row r="90" spans="1:3" ht="18">
      <c r="A90" s="3904"/>
      <c r="B90" s="1" t="s">
        <v>112</v>
      </c>
      <c r="C90" s="1" t="s">
        <v>174</v>
      </c>
    </row>
    <row r="91" spans="1:3" ht="18">
      <c r="A91" s="3904"/>
      <c r="B91" s="1" t="s">
        <v>82</v>
      </c>
      <c r="C91" s="1" t="s">
        <v>175</v>
      </c>
    </row>
    <row r="92" spans="1:3" ht="18">
      <c r="A92" s="3904" t="s">
        <v>106</v>
      </c>
      <c r="B92" s="1" t="s">
        <v>107</v>
      </c>
      <c r="C92" s="1" t="s">
        <v>108</v>
      </c>
    </row>
    <row r="93" spans="1:3" ht="18">
      <c r="A93" s="3904"/>
      <c r="B93" s="1" t="s">
        <v>17</v>
      </c>
      <c r="C93" s="1" t="s">
        <v>176</v>
      </c>
    </row>
    <row r="94" spans="1:3" ht="18">
      <c r="A94" s="3904"/>
      <c r="B94" s="1" t="s">
        <v>12</v>
      </c>
      <c r="C94" s="1" t="s">
        <v>177</v>
      </c>
    </row>
    <row r="95" spans="1:3" ht="18">
      <c r="A95" s="3904" t="s">
        <v>106</v>
      </c>
      <c r="B95" s="1" t="s">
        <v>107</v>
      </c>
      <c r="C95" s="1" t="s">
        <v>108</v>
      </c>
    </row>
    <row r="96" spans="1:3" ht="18">
      <c r="A96" s="3904"/>
      <c r="B96" s="1" t="s">
        <v>12</v>
      </c>
      <c r="C96" s="1" t="s">
        <v>178</v>
      </c>
    </row>
    <row r="97" spans="1:3" ht="18">
      <c r="A97" s="3904"/>
      <c r="B97" s="1" t="s">
        <v>13</v>
      </c>
      <c r="C97" s="1" t="s">
        <v>179</v>
      </c>
    </row>
    <row r="98" spans="1:3" ht="18">
      <c r="A98" s="3904" t="s">
        <v>106</v>
      </c>
      <c r="B98" s="1" t="s">
        <v>107</v>
      </c>
      <c r="C98" s="1" t="s">
        <v>108</v>
      </c>
    </row>
    <row r="99" spans="1:3" ht="18">
      <c r="A99" s="3904"/>
      <c r="B99" s="1" t="s">
        <v>17</v>
      </c>
      <c r="C99" s="1" t="s">
        <v>180</v>
      </c>
    </row>
    <row r="100" spans="1:3" ht="18">
      <c r="A100" s="3904"/>
      <c r="B100" s="1" t="s">
        <v>10</v>
      </c>
      <c r="C100" s="1" t="s">
        <v>181</v>
      </c>
    </row>
    <row r="101" spans="1:3" ht="18">
      <c r="A101" s="3904" t="s">
        <v>106</v>
      </c>
      <c r="B101" s="1" t="s">
        <v>107</v>
      </c>
      <c r="C101" s="1" t="s">
        <v>108</v>
      </c>
    </row>
    <row r="102" spans="1:3" ht="18">
      <c r="A102" s="3904"/>
      <c r="B102" s="1" t="s">
        <v>8</v>
      </c>
      <c r="C102" s="1" t="s">
        <v>182</v>
      </c>
    </row>
    <row r="103" spans="1:3" ht="18">
      <c r="A103" s="3904"/>
      <c r="B103" s="1" t="s">
        <v>146</v>
      </c>
      <c r="C103" s="1" t="s">
        <v>183</v>
      </c>
    </row>
    <row r="104" spans="1:3" ht="18">
      <c r="A104" s="3904" t="s">
        <v>106</v>
      </c>
      <c r="B104" s="1" t="s">
        <v>107</v>
      </c>
      <c r="C104" s="1" t="s">
        <v>108</v>
      </c>
    </row>
    <row r="105" spans="1:3" ht="18">
      <c r="A105" s="3904"/>
      <c r="B105" s="1" t="s">
        <v>8</v>
      </c>
      <c r="C105" s="1" t="s">
        <v>184</v>
      </c>
    </row>
    <row r="106" spans="1:3" ht="18">
      <c r="A106" s="3904"/>
      <c r="B106" s="1" t="s">
        <v>118</v>
      </c>
      <c r="C106" s="1" t="s">
        <v>185</v>
      </c>
    </row>
    <row r="107" spans="1:3" ht="18">
      <c r="A107" s="3904" t="s">
        <v>106</v>
      </c>
      <c r="B107" s="1" t="s">
        <v>107</v>
      </c>
      <c r="C107" s="1" t="s">
        <v>108</v>
      </c>
    </row>
    <row r="108" spans="1:3" ht="18">
      <c r="A108" s="3904"/>
      <c r="B108" s="1" t="s">
        <v>82</v>
      </c>
      <c r="C108" s="1" t="s">
        <v>186</v>
      </c>
    </row>
    <row r="109" spans="1:3" ht="18">
      <c r="A109" s="3904"/>
      <c r="B109" s="1" t="s">
        <v>110</v>
      </c>
      <c r="C109" s="1" t="s">
        <v>187</v>
      </c>
    </row>
    <row r="110" spans="1:3" ht="18">
      <c r="A110" s="3904" t="s">
        <v>106</v>
      </c>
      <c r="B110" s="1" t="s">
        <v>107</v>
      </c>
      <c r="C110" s="1" t="s">
        <v>108</v>
      </c>
    </row>
    <row r="111" spans="1:3" ht="18">
      <c r="A111" s="3904"/>
      <c r="B111" s="1" t="s">
        <v>82</v>
      </c>
      <c r="C111" s="1" t="s">
        <v>188</v>
      </c>
    </row>
    <row r="112" spans="1:3" ht="18">
      <c r="A112" s="3904"/>
      <c r="B112" s="1" t="s">
        <v>6</v>
      </c>
      <c r="C112" s="1" t="s">
        <v>189</v>
      </c>
    </row>
    <row r="113" spans="1:3" ht="18">
      <c r="A113" s="3904" t="s">
        <v>106</v>
      </c>
      <c r="B113" s="1" t="s">
        <v>107</v>
      </c>
      <c r="C113" s="1" t="s">
        <v>108</v>
      </c>
    </row>
    <row r="114" spans="1:3" ht="18">
      <c r="A114" s="3904"/>
      <c r="B114" s="1" t="s">
        <v>110</v>
      </c>
      <c r="C114" s="1" t="s">
        <v>190</v>
      </c>
    </row>
    <row r="115" spans="1:3" ht="18">
      <c r="A115" s="3904"/>
      <c r="B115" s="1" t="s">
        <v>191</v>
      </c>
      <c r="C115" s="1" t="s">
        <v>192</v>
      </c>
    </row>
    <row r="116" spans="1:3" ht="18">
      <c r="A116" s="3904" t="s">
        <v>106</v>
      </c>
      <c r="B116" s="1" t="s">
        <v>107</v>
      </c>
      <c r="C116" s="1" t="s">
        <v>108</v>
      </c>
    </row>
    <row r="117" spans="1:3" ht="18">
      <c r="A117" s="3904"/>
      <c r="B117" s="1" t="s">
        <v>193</v>
      </c>
      <c r="C117" s="1" t="s">
        <v>194</v>
      </c>
    </row>
    <row r="118" spans="1:3" ht="18">
      <c r="A118" s="3904"/>
      <c r="B118" s="1" t="s">
        <v>6</v>
      </c>
      <c r="C118" s="1" t="s">
        <v>195</v>
      </c>
    </row>
    <row r="119" spans="1:3" ht="18">
      <c r="A119" s="3904" t="s">
        <v>106</v>
      </c>
      <c r="B119" s="1" t="s">
        <v>107</v>
      </c>
      <c r="C119" s="1" t="s">
        <v>108</v>
      </c>
    </row>
    <row r="120" spans="1:3" ht="18">
      <c r="A120" s="3904"/>
      <c r="B120" s="1" t="s">
        <v>11</v>
      </c>
      <c r="C120" s="1" t="s">
        <v>196</v>
      </c>
    </row>
    <row r="121" spans="1:3" ht="18">
      <c r="A121" s="3904"/>
      <c r="B121" s="1" t="s">
        <v>13</v>
      </c>
      <c r="C121" s="1" t="s">
        <v>197</v>
      </c>
    </row>
    <row r="122" spans="1:3" ht="18">
      <c r="A122" s="3904" t="s">
        <v>106</v>
      </c>
      <c r="B122" s="1" t="s">
        <v>107</v>
      </c>
      <c r="C122" s="1" t="s">
        <v>108</v>
      </c>
    </row>
    <row r="123" spans="1:3" ht="18">
      <c r="A123" s="3904"/>
      <c r="B123" s="1" t="s">
        <v>82</v>
      </c>
      <c r="C123" s="1" t="s">
        <v>198</v>
      </c>
    </row>
    <row r="124" spans="1:3" ht="18">
      <c r="A124" s="3904"/>
      <c r="B124" s="1" t="s">
        <v>110</v>
      </c>
      <c r="C124" s="1" t="s">
        <v>199</v>
      </c>
    </row>
    <row r="125" spans="1:3" ht="18">
      <c r="A125" s="3904" t="s">
        <v>106</v>
      </c>
      <c r="B125" s="1" t="s">
        <v>107</v>
      </c>
      <c r="C125" s="1" t="s">
        <v>108</v>
      </c>
    </row>
    <row r="126" spans="1:3" ht="18">
      <c r="A126" s="3904"/>
      <c r="B126" s="1" t="s">
        <v>200</v>
      </c>
      <c r="C126" s="1" t="s">
        <v>201</v>
      </c>
    </row>
    <row r="127" spans="1:3" ht="18">
      <c r="A127" s="3904"/>
      <c r="B127" s="1" t="s">
        <v>118</v>
      </c>
      <c r="C127" s="1" t="s">
        <v>202</v>
      </c>
    </row>
    <row r="128" spans="1:3" ht="18">
      <c r="A128" s="3904" t="s">
        <v>106</v>
      </c>
      <c r="B128" s="1" t="s">
        <v>107</v>
      </c>
      <c r="C128" s="1" t="s">
        <v>108</v>
      </c>
    </row>
    <row r="129" spans="1:3" ht="18">
      <c r="A129" s="3904"/>
      <c r="B129" s="1" t="s">
        <v>118</v>
      </c>
      <c r="C129" s="1" t="s">
        <v>203</v>
      </c>
    </row>
    <row r="130" spans="1:3" ht="18">
      <c r="A130" s="3904"/>
      <c r="B130" s="1" t="s">
        <v>8</v>
      </c>
      <c r="C130" s="1" t="s">
        <v>204</v>
      </c>
    </row>
    <row r="131" spans="1:3" ht="18">
      <c r="A131" s="3904" t="s">
        <v>106</v>
      </c>
      <c r="B131" s="1" t="s">
        <v>107</v>
      </c>
      <c r="C131" s="1" t="s">
        <v>108</v>
      </c>
    </row>
    <row r="132" spans="1:3" ht="18">
      <c r="A132" s="3904"/>
      <c r="B132" s="1" t="s">
        <v>11</v>
      </c>
      <c r="C132" s="1" t="s">
        <v>205</v>
      </c>
    </row>
    <row r="133" spans="1:3" ht="18">
      <c r="A133" s="3904"/>
      <c r="B133" s="1" t="s">
        <v>8</v>
      </c>
      <c r="C133" s="1" t="s">
        <v>173</v>
      </c>
    </row>
    <row r="134" spans="1:3" ht="18">
      <c r="A134" s="3904" t="s">
        <v>106</v>
      </c>
      <c r="B134" s="1" t="s">
        <v>107</v>
      </c>
      <c r="C134" s="1" t="s">
        <v>108</v>
      </c>
    </row>
    <row r="135" spans="1:3" ht="18">
      <c r="A135" s="3904"/>
      <c r="B135" s="1" t="s">
        <v>13</v>
      </c>
      <c r="C135" s="1" t="s">
        <v>206</v>
      </c>
    </row>
    <row r="136" spans="1:3" ht="18">
      <c r="A136" s="3904"/>
      <c r="B136" s="1" t="s">
        <v>5</v>
      </c>
      <c r="C136" s="1" t="s">
        <v>207</v>
      </c>
    </row>
    <row r="137" spans="1:3" ht="18">
      <c r="A137" s="3904" t="s">
        <v>106</v>
      </c>
      <c r="B137" s="1" t="s">
        <v>107</v>
      </c>
      <c r="C137" s="1" t="s">
        <v>108</v>
      </c>
    </row>
    <row r="138" spans="1:3" ht="18">
      <c r="A138" s="3904"/>
      <c r="B138" s="1" t="s">
        <v>13</v>
      </c>
      <c r="C138" s="1" t="s">
        <v>208</v>
      </c>
    </row>
    <row r="139" spans="1:3" ht="18">
      <c r="A139" s="3904"/>
      <c r="B139" s="1" t="s">
        <v>110</v>
      </c>
      <c r="C139" s="1" t="s">
        <v>209</v>
      </c>
    </row>
    <row r="140" spans="1:3" ht="18">
      <c r="A140" s="3904" t="s">
        <v>106</v>
      </c>
      <c r="B140" s="1" t="s">
        <v>107</v>
      </c>
      <c r="C140" s="1" t="s">
        <v>108</v>
      </c>
    </row>
    <row r="141" spans="1:3" ht="18">
      <c r="A141" s="3904"/>
      <c r="B141" s="1" t="s">
        <v>7</v>
      </c>
      <c r="C141" s="1" t="s">
        <v>210</v>
      </c>
    </row>
    <row r="142" spans="1:3" ht="18">
      <c r="A142" s="3904"/>
      <c r="B142" s="1" t="s">
        <v>6</v>
      </c>
      <c r="C142" s="1" t="s">
        <v>211</v>
      </c>
    </row>
    <row r="143" spans="1:3" ht="18">
      <c r="A143" s="3904" t="s">
        <v>106</v>
      </c>
      <c r="B143" s="1" t="s">
        <v>107</v>
      </c>
      <c r="C143" s="1" t="s">
        <v>108</v>
      </c>
    </row>
    <row r="144" spans="1:3" ht="18">
      <c r="A144" s="3904"/>
      <c r="B144" s="1" t="s">
        <v>156</v>
      </c>
      <c r="C144" s="1" t="s">
        <v>212</v>
      </c>
    </row>
    <row r="145" spans="1:3" ht="18">
      <c r="A145" s="3904"/>
      <c r="B145" s="1" t="s">
        <v>6</v>
      </c>
      <c r="C145" s="1" t="s">
        <v>213</v>
      </c>
    </row>
    <row r="146" spans="1:3" ht="18">
      <c r="A146" s="3904" t="s">
        <v>106</v>
      </c>
      <c r="B146" s="1" t="s">
        <v>107</v>
      </c>
      <c r="C146" s="1" t="s">
        <v>108</v>
      </c>
    </row>
    <row r="147" spans="1:3" ht="18">
      <c r="A147" s="3904"/>
      <c r="B147" s="1" t="s">
        <v>118</v>
      </c>
      <c r="C147" s="1" t="s">
        <v>214</v>
      </c>
    </row>
    <row r="148" spans="1:3" ht="18">
      <c r="A148" s="3904"/>
      <c r="B148" s="1" t="s">
        <v>17</v>
      </c>
      <c r="C148" s="1" t="s">
        <v>215</v>
      </c>
    </row>
    <row r="149" spans="1:3" ht="18">
      <c r="A149" s="3904" t="s">
        <v>106</v>
      </c>
      <c r="B149" s="1" t="s">
        <v>107</v>
      </c>
      <c r="C149" s="1" t="s">
        <v>108</v>
      </c>
    </row>
    <row r="150" spans="1:3" ht="18">
      <c r="A150" s="3904"/>
      <c r="B150" s="1" t="s">
        <v>118</v>
      </c>
      <c r="C150" s="1" t="s">
        <v>216</v>
      </c>
    </row>
    <row r="151" spans="1:3" ht="18">
      <c r="A151" s="3904"/>
      <c r="B151" s="1" t="s">
        <v>217</v>
      </c>
      <c r="C151" s="1" t="s">
        <v>203</v>
      </c>
    </row>
    <row r="152" spans="1:3" ht="18">
      <c r="A152" s="3904" t="s">
        <v>106</v>
      </c>
      <c r="B152" s="1" t="s">
        <v>107</v>
      </c>
      <c r="C152" s="1" t="s">
        <v>108</v>
      </c>
    </row>
    <row r="153" spans="1:3" ht="18">
      <c r="A153" s="3904"/>
      <c r="B153" s="1" t="s">
        <v>13</v>
      </c>
      <c r="C153" s="1" t="s">
        <v>218</v>
      </c>
    </row>
    <row r="154" spans="1:3" ht="18">
      <c r="A154" s="3904"/>
      <c r="B154" s="1" t="s">
        <v>17</v>
      </c>
      <c r="C154" s="1" t="s">
        <v>219</v>
      </c>
    </row>
    <row r="155" spans="1:3" ht="18">
      <c r="A155" s="3904" t="s">
        <v>106</v>
      </c>
      <c r="B155" s="1" t="s">
        <v>107</v>
      </c>
      <c r="C155" s="1" t="s">
        <v>108</v>
      </c>
    </row>
    <row r="156" spans="1:3" ht="18">
      <c r="A156" s="3904"/>
      <c r="B156" s="1" t="s">
        <v>82</v>
      </c>
      <c r="C156" s="1" t="s">
        <v>220</v>
      </c>
    </row>
    <row r="157" spans="1:3" ht="18">
      <c r="A157" s="3904"/>
      <c r="B157" s="1" t="s">
        <v>118</v>
      </c>
      <c r="C157" s="1" t="s">
        <v>221</v>
      </c>
    </row>
    <row r="158" spans="1:3" ht="18">
      <c r="A158" s="3904" t="s">
        <v>106</v>
      </c>
      <c r="B158" s="1" t="s">
        <v>107</v>
      </c>
      <c r="C158" s="1" t="s">
        <v>108</v>
      </c>
    </row>
    <row r="159" spans="1:3" ht="18">
      <c r="A159" s="3904"/>
      <c r="B159" s="1" t="s">
        <v>121</v>
      </c>
      <c r="C159" s="1" t="s">
        <v>222</v>
      </c>
    </row>
    <row r="160" spans="1:3" ht="18">
      <c r="A160" s="3904"/>
      <c r="B160" s="1" t="s">
        <v>11</v>
      </c>
      <c r="C160" s="1" t="s">
        <v>223</v>
      </c>
    </row>
    <row r="161" spans="1:3" ht="18">
      <c r="A161" s="3904" t="s">
        <v>106</v>
      </c>
      <c r="B161" s="1" t="s">
        <v>107</v>
      </c>
      <c r="C161" s="1" t="s">
        <v>108</v>
      </c>
    </row>
    <row r="162" spans="1:3" ht="18">
      <c r="A162" s="3904"/>
      <c r="B162" s="1" t="s">
        <v>224</v>
      </c>
      <c r="C162" s="1" t="s">
        <v>225</v>
      </c>
    </row>
    <row r="163" spans="1:3" ht="18">
      <c r="A163" s="3904"/>
      <c r="B163" s="1" t="s">
        <v>8</v>
      </c>
      <c r="C163" s="1" t="s">
        <v>226</v>
      </c>
    </row>
    <row r="164" spans="1:3" ht="18">
      <c r="A164" s="3904" t="s">
        <v>106</v>
      </c>
      <c r="B164" s="1" t="s">
        <v>107</v>
      </c>
      <c r="C164" s="1" t="s">
        <v>108</v>
      </c>
    </row>
    <row r="165" spans="1:3" ht="18">
      <c r="A165" s="3904"/>
      <c r="B165" s="1" t="s">
        <v>118</v>
      </c>
      <c r="C165" s="1" t="s">
        <v>227</v>
      </c>
    </row>
    <row r="166" spans="1:3" ht="18">
      <c r="A166" s="3904"/>
      <c r="B166" s="1" t="s">
        <v>10</v>
      </c>
      <c r="C166" s="1" t="s">
        <v>228</v>
      </c>
    </row>
    <row r="167" spans="1:3" ht="18">
      <c r="A167" s="3904" t="s">
        <v>106</v>
      </c>
      <c r="B167" s="1" t="s">
        <v>107</v>
      </c>
      <c r="C167" s="1" t="s">
        <v>108</v>
      </c>
    </row>
    <row r="168" spans="1:3" ht="18">
      <c r="A168" s="3904"/>
      <c r="B168" s="1" t="s">
        <v>17</v>
      </c>
      <c r="C168" s="1" t="s">
        <v>229</v>
      </c>
    </row>
    <row r="169" spans="1:3" ht="18">
      <c r="A169" s="3904"/>
      <c r="B169" s="1" t="s">
        <v>10</v>
      </c>
      <c r="C169" s="1" t="s">
        <v>230</v>
      </c>
    </row>
    <row r="170" spans="1:3" ht="18">
      <c r="A170" s="3904" t="s">
        <v>106</v>
      </c>
      <c r="B170" s="1" t="s">
        <v>107</v>
      </c>
      <c r="C170" s="1" t="s">
        <v>108</v>
      </c>
    </row>
    <row r="171" spans="1:3" ht="18">
      <c r="A171" s="3904"/>
      <c r="B171" s="1" t="s">
        <v>8</v>
      </c>
      <c r="C171" s="1" t="s">
        <v>231</v>
      </c>
    </row>
    <row r="172" spans="1:3" ht="18">
      <c r="A172" s="3904"/>
      <c r="B172" s="1" t="s">
        <v>12</v>
      </c>
      <c r="C172" s="1" t="s">
        <v>232</v>
      </c>
    </row>
    <row r="173" spans="1:3" ht="18">
      <c r="A173" s="3904" t="s">
        <v>106</v>
      </c>
      <c r="B173" s="1" t="s">
        <v>107</v>
      </c>
      <c r="C173" s="1" t="s">
        <v>108</v>
      </c>
    </row>
    <row r="174" spans="1:3" ht="18">
      <c r="A174" s="3904"/>
      <c r="B174" s="1" t="s">
        <v>11</v>
      </c>
      <c r="C174" s="1" t="s">
        <v>233</v>
      </c>
    </row>
    <row r="175" spans="1:3" ht="18">
      <c r="A175" s="3904"/>
      <c r="B175" s="1" t="s">
        <v>118</v>
      </c>
      <c r="C175" s="1" t="s">
        <v>234</v>
      </c>
    </row>
    <row r="176" spans="1:3" ht="18">
      <c r="A176" s="3904" t="s">
        <v>106</v>
      </c>
      <c r="B176" s="1" t="s">
        <v>107</v>
      </c>
      <c r="C176" s="1" t="s">
        <v>108</v>
      </c>
    </row>
    <row r="177" spans="1:3" ht="18">
      <c r="A177" s="3904"/>
      <c r="B177" s="1" t="s">
        <v>11</v>
      </c>
      <c r="C177" s="1" t="s">
        <v>235</v>
      </c>
    </row>
    <row r="178" spans="1:3" ht="18">
      <c r="A178" s="3904"/>
      <c r="B178" s="1" t="s">
        <v>5</v>
      </c>
      <c r="C178" s="1" t="s">
        <v>236</v>
      </c>
    </row>
    <row r="179" spans="1:3" ht="18">
      <c r="A179" s="3904" t="s">
        <v>106</v>
      </c>
      <c r="B179" s="1" t="s">
        <v>107</v>
      </c>
      <c r="C179" s="1" t="s">
        <v>108</v>
      </c>
    </row>
    <row r="180" spans="1:3" ht="18">
      <c r="A180" s="3904"/>
      <c r="B180" s="1" t="s">
        <v>6</v>
      </c>
      <c r="C180" s="1" t="s">
        <v>237</v>
      </c>
    </row>
    <row r="181" spans="1:3" ht="18">
      <c r="A181" s="3904"/>
      <c r="B181" s="1" t="s">
        <v>5</v>
      </c>
      <c r="C181" s="1" t="s">
        <v>238</v>
      </c>
    </row>
    <row r="182" spans="1:3" ht="18">
      <c r="A182" s="3904" t="s">
        <v>106</v>
      </c>
      <c r="B182" s="1" t="s">
        <v>107</v>
      </c>
      <c r="C182" s="1" t="s">
        <v>108</v>
      </c>
    </row>
    <row r="183" spans="1:3" ht="18">
      <c r="A183" s="3904"/>
      <c r="B183" s="1" t="s">
        <v>156</v>
      </c>
      <c r="C183" s="1" t="s">
        <v>239</v>
      </c>
    </row>
    <row r="184" spans="1:3" ht="18">
      <c r="A184" s="3904"/>
      <c r="B184" s="1" t="s">
        <v>12</v>
      </c>
      <c r="C184" s="1" t="s">
        <v>132</v>
      </c>
    </row>
    <row r="185" spans="1:3" ht="18">
      <c r="A185" s="3905"/>
      <c r="B185" s="1"/>
      <c r="C185" s="1"/>
    </row>
    <row r="186" spans="1:3" ht="18">
      <c r="A186" s="3905"/>
      <c r="B186" s="1" t="s">
        <v>8</v>
      </c>
      <c r="C186" s="1" t="s">
        <v>240</v>
      </c>
    </row>
    <row r="187" spans="1:3" ht="18">
      <c r="A187" s="3905"/>
      <c r="B187" s="1" t="s">
        <v>241</v>
      </c>
      <c r="C187" s="1" t="s">
        <v>242</v>
      </c>
    </row>
    <row r="188" spans="1:3" ht="18">
      <c r="A188" s="3905"/>
      <c r="B188" s="1"/>
      <c r="C188" s="1"/>
    </row>
    <row r="189" spans="1:3" ht="18">
      <c r="A189" s="3905"/>
      <c r="B189" s="1" t="s">
        <v>11</v>
      </c>
      <c r="C189" s="1" t="s">
        <v>243</v>
      </c>
    </row>
    <row r="190" spans="1:3" ht="18">
      <c r="A190" s="3905"/>
      <c r="B190" s="1" t="s">
        <v>10</v>
      </c>
      <c r="C190" s="1" t="s">
        <v>244</v>
      </c>
    </row>
    <row r="191" spans="1:3" ht="18">
      <c r="A191" s="3905"/>
      <c r="B191" s="1"/>
      <c r="C191" s="1"/>
    </row>
    <row r="192" spans="1:3" ht="18">
      <c r="A192" s="3905"/>
      <c r="B192" s="1" t="s">
        <v>8</v>
      </c>
      <c r="C192" s="1" t="s">
        <v>245</v>
      </c>
    </row>
    <row r="193" spans="1:3" ht="18">
      <c r="A193" s="3905"/>
      <c r="B193" s="1" t="s">
        <v>118</v>
      </c>
      <c r="C193" s="1" t="s">
        <v>246</v>
      </c>
    </row>
    <row r="194" spans="1:3" ht="18">
      <c r="A194" s="3905"/>
      <c r="B194" s="1"/>
      <c r="C194" s="1"/>
    </row>
    <row r="195" spans="1:3" ht="18">
      <c r="A195" s="3905"/>
      <c r="B195" s="1" t="s">
        <v>118</v>
      </c>
      <c r="C195" s="1" t="s">
        <v>247</v>
      </c>
    </row>
    <row r="196" spans="1:3" ht="18">
      <c r="A196" s="3905"/>
      <c r="B196" s="1" t="s">
        <v>11</v>
      </c>
      <c r="C196" s="1" t="s">
        <v>248</v>
      </c>
    </row>
    <row r="197" spans="1:3" ht="18">
      <c r="A197" s="3905"/>
      <c r="B197" s="1"/>
      <c r="C197" s="1"/>
    </row>
    <row r="198" spans="1:3" ht="18">
      <c r="A198" s="3905"/>
      <c r="B198" s="1" t="s">
        <v>12</v>
      </c>
      <c r="C198" s="1" t="s">
        <v>249</v>
      </c>
    </row>
    <row r="199" spans="1:3" ht="18">
      <c r="A199" s="3905"/>
      <c r="B199" s="1" t="s">
        <v>250</v>
      </c>
      <c r="C199" s="1" t="s">
        <v>251</v>
      </c>
    </row>
    <row r="200" spans="1:3" ht="18">
      <c r="A200" s="3905"/>
      <c r="B200" s="1"/>
      <c r="C200" s="1"/>
    </row>
    <row r="201" spans="1:3" ht="18">
      <c r="A201" s="3905"/>
      <c r="B201" s="1" t="s">
        <v>8</v>
      </c>
      <c r="C201" s="1" t="s">
        <v>252</v>
      </c>
    </row>
    <row r="202" spans="1:3" ht="18">
      <c r="A202" s="3905"/>
      <c r="B202" s="1" t="s">
        <v>13</v>
      </c>
      <c r="C202" s="1" t="s">
        <v>253</v>
      </c>
    </row>
    <row r="203" spans="1:3" ht="18">
      <c r="A203" s="3905"/>
      <c r="B203" s="1"/>
      <c r="C203" s="1"/>
    </row>
    <row r="204" spans="1:3" ht="18">
      <c r="A204" s="3905"/>
      <c r="B204" s="1" t="s">
        <v>13</v>
      </c>
      <c r="C204" s="1" t="s">
        <v>254</v>
      </c>
    </row>
    <row r="205" spans="1:3" ht="18">
      <c r="A205" s="3905"/>
      <c r="B205" s="1" t="s">
        <v>12</v>
      </c>
      <c r="C205" s="1" t="s">
        <v>255</v>
      </c>
    </row>
    <row r="207" spans="1:3" ht="18">
      <c r="A207" s="3906">
        <v>41591</v>
      </c>
      <c r="B207" s="2" t="s">
        <v>6</v>
      </c>
      <c r="C207" s="2" t="s">
        <v>256</v>
      </c>
    </row>
    <row r="208" spans="1:3">
      <c r="B208" s="2" t="s">
        <v>5</v>
      </c>
      <c r="C208" s="2" t="s">
        <v>257</v>
      </c>
    </row>
    <row r="210" spans="1:3" ht="18">
      <c r="A210" s="3906">
        <v>41592</v>
      </c>
      <c r="B210" s="2" t="s">
        <v>6</v>
      </c>
      <c r="C210" s="2" t="s">
        <v>258</v>
      </c>
    </row>
    <row r="211" spans="1:3">
      <c r="B211" s="1" t="s">
        <v>250</v>
      </c>
      <c r="C211" s="2" t="s">
        <v>259</v>
      </c>
    </row>
    <row r="213" spans="1:3" ht="18">
      <c r="A213" s="3906">
        <v>41722</v>
      </c>
      <c r="B213" s="2" t="s">
        <v>6</v>
      </c>
      <c r="C213" s="2" t="s">
        <v>260</v>
      </c>
    </row>
    <row r="214" spans="1:3">
      <c r="B214" s="2" t="s">
        <v>5</v>
      </c>
      <c r="C214" s="2" t="s">
        <v>261</v>
      </c>
    </row>
    <row r="216" spans="1:3" ht="18">
      <c r="A216" s="3908">
        <v>41750</v>
      </c>
      <c r="B216" s="2" t="s">
        <v>11</v>
      </c>
      <c r="C216" s="2" t="s">
        <v>262</v>
      </c>
    </row>
    <row r="217" spans="1:3">
      <c r="B217" s="2" t="s">
        <v>152</v>
      </c>
      <c r="C217" s="2" t="s">
        <v>263</v>
      </c>
    </row>
    <row r="219" spans="1:3" ht="18">
      <c r="A219" s="3906">
        <v>41768</v>
      </c>
      <c r="B219" s="2" t="s">
        <v>8</v>
      </c>
      <c r="C219" s="2" t="s">
        <v>264</v>
      </c>
    </row>
    <row r="220" spans="1:3">
      <c r="B220" s="2" t="s">
        <v>13</v>
      </c>
      <c r="C220" s="2" t="s">
        <v>265</v>
      </c>
    </row>
    <row r="222" spans="1:3" ht="18">
      <c r="A222" s="3909">
        <v>41770</v>
      </c>
      <c r="B222" s="9" t="s">
        <v>9</v>
      </c>
      <c r="C222" s="9" t="s">
        <v>266</v>
      </c>
    </row>
    <row r="223" spans="1:3" ht="18">
      <c r="A223" s="3910"/>
      <c r="B223" s="9" t="s">
        <v>12</v>
      </c>
      <c r="C223" s="9" t="s">
        <v>267</v>
      </c>
    </row>
    <row r="225" spans="1:3" ht="18">
      <c r="A225" s="3906">
        <v>41827</v>
      </c>
      <c r="B225" s="9" t="s">
        <v>9</v>
      </c>
      <c r="C225" s="2" t="s">
        <v>268</v>
      </c>
    </row>
    <row r="226" spans="1:3">
      <c r="B226" s="9" t="s">
        <v>7</v>
      </c>
      <c r="C226" s="2" t="s">
        <v>269</v>
      </c>
    </row>
    <row r="228" spans="1:3" ht="18">
      <c r="A228" s="3906">
        <v>41827</v>
      </c>
      <c r="B228" s="2" t="s">
        <v>11</v>
      </c>
      <c r="C228" s="2" t="s">
        <v>270</v>
      </c>
    </row>
    <row r="229" spans="1:3">
      <c r="B229" s="2" t="s">
        <v>12</v>
      </c>
      <c r="C229" s="2" t="s">
        <v>271</v>
      </c>
    </row>
    <row r="231" spans="1:3" ht="18">
      <c r="A231" s="3906">
        <v>41828</v>
      </c>
      <c r="B231" s="2" t="s">
        <v>11</v>
      </c>
      <c r="C231" s="2" t="s">
        <v>272</v>
      </c>
    </row>
    <row r="232" spans="1:3">
      <c r="B232" s="2" t="s">
        <v>10</v>
      </c>
      <c r="C232" s="2" t="s">
        <v>273</v>
      </c>
    </row>
    <row r="234" spans="1:3" ht="18">
      <c r="A234" s="3906">
        <v>41830</v>
      </c>
      <c r="B234" s="2" t="s">
        <v>13</v>
      </c>
      <c r="C234" s="2" t="s">
        <v>274</v>
      </c>
    </row>
    <row r="235" spans="1:3">
      <c r="B235" s="2" t="s">
        <v>9</v>
      </c>
      <c r="C235" s="2" t="s">
        <v>275</v>
      </c>
    </row>
    <row r="237" spans="1:3" ht="18">
      <c r="A237" s="3906">
        <v>41830</v>
      </c>
      <c r="B237" s="2" t="s">
        <v>12</v>
      </c>
      <c r="C237" s="2" t="s">
        <v>276</v>
      </c>
    </row>
    <row r="238" spans="1:3">
      <c r="B238" s="2" t="s">
        <v>9</v>
      </c>
      <c r="C238" s="2" t="s">
        <v>277</v>
      </c>
    </row>
    <row r="240" spans="1:3" ht="18">
      <c r="A240" s="3906">
        <v>41833</v>
      </c>
      <c r="B240" s="2" t="s">
        <v>10</v>
      </c>
      <c r="C240" s="2" t="s">
        <v>278</v>
      </c>
    </row>
    <row r="241" spans="1:3">
      <c r="B241" s="2" t="s">
        <v>13</v>
      </c>
      <c r="C241" s="2" t="s">
        <v>279</v>
      </c>
    </row>
    <row r="243" spans="1:3" ht="18">
      <c r="A243" s="3906">
        <v>41833</v>
      </c>
      <c r="B243" s="2" t="s">
        <v>8</v>
      </c>
      <c r="C243" s="2" t="s">
        <v>280</v>
      </c>
    </row>
    <row r="244" spans="1:3">
      <c r="B244" s="2" t="s">
        <v>13</v>
      </c>
      <c r="C244" s="2" t="s">
        <v>281</v>
      </c>
    </row>
    <row r="246" spans="1:3" ht="18">
      <c r="A246" s="3906">
        <v>41841</v>
      </c>
      <c r="B246" s="2" t="s">
        <v>12</v>
      </c>
      <c r="C246" s="2" t="s">
        <v>282</v>
      </c>
    </row>
    <row r="247" spans="1:3">
      <c r="B247" s="2" t="s">
        <v>13</v>
      </c>
      <c r="C247" s="2" t="s">
        <v>283</v>
      </c>
    </row>
    <row r="249" spans="1:3" ht="18">
      <c r="A249" s="3906">
        <v>41848</v>
      </c>
      <c r="B249" s="2" t="s">
        <v>6</v>
      </c>
      <c r="C249" s="2" t="s">
        <v>284</v>
      </c>
    </row>
    <row r="250" spans="1:3">
      <c r="B250" s="2" t="s">
        <v>285</v>
      </c>
      <c r="C250" s="2" t="s">
        <v>286</v>
      </c>
    </row>
    <row r="252" spans="1:3" ht="18">
      <c r="A252" s="3906">
        <v>41849</v>
      </c>
      <c r="B252" s="2" t="s">
        <v>6</v>
      </c>
      <c r="C252" s="2" t="s">
        <v>287</v>
      </c>
    </row>
    <row r="253" spans="1:3">
      <c r="B253" s="2" t="s">
        <v>13</v>
      </c>
      <c r="C253" s="2" t="s">
        <v>288</v>
      </c>
    </row>
    <row r="255" spans="1:3" ht="18">
      <c r="A255" s="3906">
        <v>41850</v>
      </c>
      <c r="B255" s="2" t="s">
        <v>12</v>
      </c>
      <c r="C255" s="2" t="s">
        <v>289</v>
      </c>
    </row>
    <row r="256" spans="1:3">
      <c r="B256" s="2" t="s">
        <v>8</v>
      </c>
      <c r="C256" s="2" t="s">
        <v>290</v>
      </c>
    </row>
    <row r="258" spans="1:3" ht="18">
      <c r="A258" s="3906">
        <v>41851</v>
      </c>
      <c r="B258" s="2" t="s">
        <v>11</v>
      </c>
      <c r="C258" s="2" t="s">
        <v>291</v>
      </c>
    </row>
    <row r="259" spans="1:3">
      <c r="B259" s="2" t="s">
        <v>292</v>
      </c>
      <c r="C259" s="2" t="s">
        <v>293</v>
      </c>
    </row>
    <row r="261" spans="1:3" ht="18">
      <c r="A261" s="3906">
        <v>41853</v>
      </c>
      <c r="B261" s="2" t="s">
        <v>11</v>
      </c>
      <c r="C261" s="2" t="s">
        <v>294</v>
      </c>
    </row>
    <row r="262" spans="1:3">
      <c r="B262" s="2" t="s">
        <v>9</v>
      </c>
      <c r="C262" s="2" t="s">
        <v>295</v>
      </c>
    </row>
    <row r="264" spans="1:3" ht="18">
      <c r="A264" s="3906">
        <v>41853</v>
      </c>
      <c r="B264" s="2" t="s">
        <v>11</v>
      </c>
      <c r="C264" s="2" t="s">
        <v>296</v>
      </c>
    </row>
    <row r="265" spans="1:3">
      <c r="B265" s="2" t="s">
        <v>9</v>
      </c>
      <c r="C265" s="2" t="s">
        <v>297</v>
      </c>
    </row>
    <row r="267" spans="1:3" ht="18">
      <c r="A267" s="3906">
        <v>41853</v>
      </c>
      <c r="B267" s="2" t="s">
        <v>9</v>
      </c>
      <c r="C267" s="2" t="s">
        <v>298</v>
      </c>
    </row>
    <row r="268" spans="1:3">
      <c r="B268" s="2" t="s">
        <v>11</v>
      </c>
      <c r="C268" s="2" t="s">
        <v>299</v>
      </c>
    </row>
    <row r="270" spans="1:3" ht="18">
      <c r="A270" s="3906">
        <v>41853</v>
      </c>
      <c r="B270" s="2" t="s">
        <v>9</v>
      </c>
      <c r="C270" s="2" t="s">
        <v>300</v>
      </c>
    </row>
    <row r="271" spans="1:3">
      <c r="B271" s="2" t="s">
        <v>11</v>
      </c>
      <c r="C271" s="2" t="s">
        <v>301</v>
      </c>
    </row>
    <row r="273" spans="1:3" ht="18">
      <c r="A273" s="3906">
        <v>41864</v>
      </c>
      <c r="B273" s="2" t="s">
        <v>7</v>
      </c>
      <c r="C273" s="2" t="s">
        <v>302</v>
      </c>
    </row>
    <row r="274" spans="1:3">
      <c r="B274" s="2" t="s">
        <v>11</v>
      </c>
      <c r="C274" s="2" t="s">
        <v>303</v>
      </c>
    </row>
    <row r="276" spans="1:3" ht="18">
      <c r="A276" s="3906">
        <v>41866</v>
      </c>
      <c r="B276" s="2" t="s">
        <v>12</v>
      </c>
      <c r="C276" s="2" t="s">
        <v>304</v>
      </c>
    </row>
    <row r="277" spans="1:3">
      <c r="B277" s="2" t="s">
        <v>7</v>
      </c>
      <c r="C277" s="2" t="s">
        <v>305</v>
      </c>
    </row>
    <row r="279" spans="1:3" ht="18">
      <c r="A279" s="3906">
        <v>41868</v>
      </c>
      <c r="B279" s="2" t="s">
        <v>18</v>
      </c>
      <c r="C279" s="2" t="s">
        <v>306</v>
      </c>
    </row>
    <row r="280" spans="1:3">
      <c r="B280" s="2" t="s">
        <v>20</v>
      </c>
      <c r="C280" s="2" t="s">
        <v>307</v>
      </c>
    </row>
    <row r="282" spans="1:3" ht="18">
      <c r="A282" s="3906">
        <v>41868</v>
      </c>
      <c r="B282" s="2" t="s">
        <v>22</v>
      </c>
      <c r="C282" s="2" t="s">
        <v>308</v>
      </c>
    </row>
    <row r="283" spans="1:3">
      <c r="B283" s="2" t="s">
        <v>19</v>
      </c>
      <c r="C283" s="2" t="s">
        <v>309</v>
      </c>
    </row>
    <row r="285" spans="1:3" ht="18">
      <c r="A285" s="3906">
        <v>41870</v>
      </c>
      <c r="B285" s="2" t="s">
        <v>18</v>
      </c>
      <c r="C285" s="2" t="s">
        <v>310</v>
      </c>
    </row>
    <row r="286" spans="1:3">
      <c r="B286" s="2" t="s">
        <v>21</v>
      </c>
      <c r="C286" s="2" t="s">
        <v>311</v>
      </c>
    </row>
    <row r="288" spans="1:3" ht="18">
      <c r="A288" s="3906">
        <v>41870</v>
      </c>
      <c r="B288" s="2" t="s">
        <v>11</v>
      </c>
      <c r="C288" s="2" t="s">
        <v>312</v>
      </c>
    </row>
    <row r="289" spans="1:3">
      <c r="B289" s="2" t="s">
        <v>13</v>
      </c>
      <c r="C289" s="2" t="s">
        <v>313</v>
      </c>
    </row>
    <row r="291" spans="1:3" ht="18">
      <c r="A291" s="3906">
        <v>41892</v>
      </c>
      <c r="B291" s="2" t="s">
        <v>13</v>
      </c>
      <c r="C291" s="2" t="s">
        <v>331</v>
      </c>
    </row>
    <row r="292" spans="1:3">
      <c r="B292" s="2" t="s">
        <v>285</v>
      </c>
      <c r="C292" s="2" t="s">
        <v>332</v>
      </c>
    </row>
    <row r="294" spans="1:3" ht="18">
      <c r="A294" s="3906">
        <v>41957</v>
      </c>
      <c r="B294" s="2" t="s">
        <v>8</v>
      </c>
      <c r="C294" s="2" t="s">
        <v>334</v>
      </c>
    </row>
    <row r="295" spans="1:3">
      <c r="B295" s="2" t="s">
        <v>285</v>
      </c>
      <c r="C295" s="2" t="s">
        <v>333</v>
      </c>
    </row>
    <row r="296" spans="1:3" ht="18">
      <c r="A296" s="3911"/>
    </row>
    <row r="297" spans="1:3" ht="18">
      <c r="A297" s="3906">
        <v>42063</v>
      </c>
      <c r="B297" s="2" t="s">
        <v>8</v>
      </c>
      <c r="C297" s="2" t="s">
        <v>344</v>
      </c>
    </row>
    <row r="298" spans="1:3">
      <c r="B298" s="2" t="s">
        <v>13</v>
      </c>
      <c r="C298" s="2" t="s">
        <v>343</v>
      </c>
    </row>
    <row r="300" spans="1:3" ht="18">
      <c r="A300" s="3906">
        <v>42088</v>
      </c>
      <c r="B300" s="2" t="s">
        <v>6</v>
      </c>
      <c r="C300" s="2" t="s">
        <v>346</v>
      </c>
    </row>
    <row r="301" spans="1:3">
      <c r="B301" s="2" t="s">
        <v>13</v>
      </c>
      <c r="C301" s="2" t="s">
        <v>345</v>
      </c>
    </row>
    <row r="303" spans="1:3" ht="18">
      <c r="A303" s="3906">
        <v>42152</v>
      </c>
      <c r="B303" s="2" t="s">
        <v>6</v>
      </c>
      <c r="C303" s="2" t="s">
        <v>104</v>
      </c>
    </row>
    <row r="304" spans="1:3">
      <c r="B304" s="9" t="s">
        <v>335</v>
      </c>
      <c r="C304" s="2" t="s">
        <v>347</v>
      </c>
    </row>
    <row r="306" spans="1:3" ht="18">
      <c r="A306" s="3906">
        <v>42197</v>
      </c>
      <c r="B306" s="2" t="s">
        <v>8</v>
      </c>
      <c r="C306" s="2" t="s">
        <v>350</v>
      </c>
    </row>
    <row r="307" spans="1:3">
      <c r="B307" s="2" t="s">
        <v>13</v>
      </c>
      <c r="C307" s="2" t="s">
        <v>351</v>
      </c>
    </row>
    <row r="309" spans="1:3" ht="18">
      <c r="A309" s="3906">
        <v>42197</v>
      </c>
      <c r="B309" s="2" t="s">
        <v>5</v>
      </c>
      <c r="C309" s="2" t="s">
        <v>352</v>
      </c>
    </row>
    <row r="310" spans="1:3">
      <c r="B310" s="2" t="s">
        <v>7</v>
      </c>
      <c r="C310" s="2" t="s">
        <v>380</v>
      </c>
    </row>
    <row r="312" spans="1:3" ht="18">
      <c r="A312" s="3906">
        <v>42198</v>
      </c>
      <c r="B312" s="2" t="s">
        <v>335</v>
      </c>
      <c r="C312" s="2" t="s">
        <v>348</v>
      </c>
    </row>
    <row r="313" spans="1:3" ht="18">
      <c r="A313" s="3906"/>
      <c r="B313" s="2" t="s">
        <v>13</v>
      </c>
      <c r="C313" s="2" t="s">
        <v>349</v>
      </c>
    </row>
    <row r="315" spans="1:3" ht="18">
      <c r="A315" s="3906">
        <v>42226</v>
      </c>
      <c r="B315" s="2" t="s">
        <v>335</v>
      </c>
      <c r="C315" s="2" t="s">
        <v>377</v>
      </c>
    </row>
    <row r="316" spans="1:3">
      <c r="B316" s="2" t="s">
        <v>12</v>
      </c>
      <c r="C316" s="2" t="s">
        <v>378</v>
      </c>
    </row>
    <row r="318" spans="1:3" ht="18">
      <c r="A318" s="3906">
        <v>42230</v>
      </c>
      <c r="B318" s="2" t="s">
        <v>13</v>
      </c>
      <c r="C318" s="2" t="s">
        <v>381</v>
      </c>
    </row>
    <row r="319" spans="1:3">
      <c r="B319" s="2" t="s">
        <v>7</v>
      </c>
      <c r="C319" s="2" t="s">
        <v>382</v>
      </c>
    </row>
    <row r="321" spans="1:3" ht="18">
      <c r="A321" s="3906">
        <v>42239</v>
      </c>
      <c r="B321" s="2" t="s">
        <v>335</v>
      </c>
      <c r="C321" s="2" t="s">
        <v>450</v>
      </c>
    </row>
    <row r="322" spans="1:3" ht="18">
      <c r="A322" s="3906"/>
      <c r="B322" s="2" t="s">
        <v>12</v>
      </c>
      <c r="C322" s="2" t="s">
        <v>415</v>
      </c>
    </row>
    <row r="323" spans="1:3" ht="18">
      <c r="A323" s="3906"/>
    </row>
    <row r="324" spans="1:3" ht="18">
      <c r="A324" s="3906">
        <v>42239</v>
      </c>
      <c r="B324" s="2" t="s">
        <v>335</v>
      </c>
      <c r="C324" s="2" t="s">
        <v>451</v>
      </c>
    </row>
    <row r="325" spans="1:3" ht="18">
      <c r="A325" s="3906"/>
      <c r="B325" s="2" t="s">
        <v>7</v>
      </c>
      <c r="C325" s="2" t="s">
        <v>416</v>
      </c>
    </row>
    <row r="326" spans="1:3" ht="18">
      <c r="A326" s="3906"/>
    </row>
    <row r="327" spans="1:3" ht="18">
      <c r="A327" s="3906">
        <v>42239</v>
      </c>
      <c r="B327" s="2" t="s">
        <v>335</v>
      </c>
      <c r="C327" s="2" t="s">
        <v>452</v>
      </c>
    </row>
    <row r="328" spans="1:3">
      <c r="B328" s="2" t="s">
        <v>13</v>
      </c>
      <c r="C328" s="2" t="s">
        <v>417</v>
      </c>
    </row>
    <row r="330" spans="1:3" ht="18">
      <c r="A330" s="3906">
        <v>42239</v>
      </c>
      <c r="B330" s="2" t="s">
        <v>12</v>
      </c>
      <c r="C330" s="2" t="s">
        <v>419</v>
      </c>
    </row>
    <row r="331" spans="1:3">
      <c r="B331" s="2" t="s">
        <v>418</v>
      </c>
      <c r="C331" s="2" t="s">
        <v>420</v>
      </c>
    </row>
    <row r="333" spans="1:3" ht="18">
      <c r="A333" s="3906">
        <v>42239</v>
      </c>
      <c r="B333" s="2" t="s">
        <v>363</v>
      </c>
      <c r="C333" s="2" t="s">
        <v>421</v>
      </c>
    </row>
    <row r="334" spans="1:3">
      <c r="B334" s="2" t="s">
        <v>18</v>
      </c>
      <c r="C334" s="2" t="s">
        <v>422</v>
      </c>
    </row>
    <row r="336" spans="1:3" ht="18">
      <c r="A336" s="3906">
        <v>42240</v>
      </c>
      <c r="B336" s="2" t="s">
        <v>18</v>
      </c>
      <c r="C336" s="2" t="s">
        <v>449</v>
      </c>
    </row>
    <row r="337" spans="1:3">
      <c r="B337" s="2" t="s">
        <v>362</v>
      </c>
      <c r="C337" s="2" t="s">
        <v>453</v>
      </c>
    </row>
    <row r="339" spans="1:3" ht="18">
      <c r="A339" s="3906">
        <v>42246</v>
      </c>
      <c r="B339" s="2" t="s">
        <v>18</v>
      </c>
      <c r="C339" s="2" t="s">
        <v>973</v>
      </c>
    </row>
    <row r="340" spans="1:3">
      <c r="B340" s="2" t="s">
        <v>20</v>
      </c>
      <c r="C340" s="2" t="s">
        <v>455</v>
      </c>
    </row>
    <row r="342" spans="1:3" ht="18">
      <c r="A342" s="3906">
        <v>42314</v>
      </c>
      <c r="B342" s="2" t="s">
        <v>18</v>
      </c>
      <c r="C342" s="2" t="s">
        <v>974</v>
      </c>
    </row>
    <row r="343" spans="1:3">
      <c r="B343" s="2" t="s">
        <v>976</v>
      </c>
      <c r="C343" s="2" t="s">
        <v>975</v>
      </c>
    </row>
    <row r="345" spans="1:3" ht="18">
      <c r="A345" s="3906">
        <v>42322</v>
      </c>
      <c r="B345" s="2" t="s">
        <v>976</v>
      </c>
      <c r="C345" s="2" t="s">
        <v>977</v>
      </c>
    </row>
    <row r="346" spans="1:3">
      <c r="B346" s="2" t="s">
        <v>362</v>
      </c>
      <c r="C346" s="2" t="s">
        <v>105</v>
      </c>
    </row>
    <row r="347" spans="1:3" ht="18">
      <c r="A347" s="3911"/>
    </row>
    <row r="348" spans="1:3" ht="18">
      <c r="A348" s="3912" t="s">
        <v>1038</v>
      </c>
      <c r="B348" s="2" t="s">
        <v>320</v>
      </c>
      <c r="C348" s="2" t="s">
        <v>1028</v>
      </c>
    </row>
    <row r="349" spans="1:3">
      <c r="B349" s="2" t="s">
        <v>330</v>
      </c>
      <c r="C349" s="2" t="s">
        <v>1027</v>
      </c>
    </row>
    <row r="351" spans="1:3">
      <c r="B351" s="2" t="s">
        <v>980</v>
      </c>
      <c r="C351" s="2" t="s">
        <v>1043</v>
      </c>
    </row>
    <row r="352" spans="1:3">
      <c r="B352" s="2" t="s">
        <v>320</v>
      </c>
      <c r="C352" s="2" t="s">
        <v>1042</v>
      </c>
    </row>
    <row r="354" spans="1:3" ht="18">
      <c r="A354" s="3912">
        <v>42558</v>
      </c>
      <c r="B354" s="2" t="s">
        <v>330</v>
      </c>
      <c r="C354" s="2" t="s">
        <v>1261</v>
      </c>
    </row>
    <row r="355" spans="1:3">
      <c r="B355" s="2" t="s">
        <v>454</v>
      </c>
      <c r="C355" s="2" t="s">
        <v>1035</v>
      </c>
    </row>
    <row r="357" spans="1:3" ht="18">
      <c r="A357" s="3912">
        <v>42563</v>
      </c>
      <c r="B357" s="2" t="s">
        <v>325</v>
      </c>
      <c r="C357" s="2" t="s">
        <v>1036</v>
      </c>
    </row>
    <row r="358" spans="1:3">
      <c r="B358" s="2" t="s">
        <v>316</v>
      </c>
      <c r="C358" s="2" t="s">
        <v>1037</v>
      </c>
    </row>
    <row r="360" spans="1:3" ht="18">
      <c r="A360" s="3912">
        <v>42564</v>
      </c>
      <c r="B360" s="2" t="s">
        <v>454</v>
      </c>
      <c r="C360" s="2" t="s">
        <v>1041</v>
      </c>
    </row>
    <row r="361" spans="1:3">
      <c r="B361" s="2" t="s">
        <v>980</v>
      </c>
      <c r="C361" s="2" t="s">
        <v>1040</v>
      </c>
    </row>
    <row r="363" spans="1:3" ht="18">
      <c r="A363" s="3912">
        <v>42571</v>
      </c>
      <c r="B363" s="2" t="s">
        <v>454</v>
      </c>
      <c r="C363" s="2" t="s">
        <v>1044</v>
      </c>
    </row>
    <row r="364" spans="1:3">
      <c r="B364" s="2" t="s">
        <v>316</v>
      </c>
      <c r="C364" s="2" t="s">
        <v>1045</v>
      </c>
    </row>
    <row r="366" spans="1:3" ht="18">
      <c r="A366" s="3912">
        <v>42573</v>
      </c>
      <c r="B366" s="2" t="s">
        <v>316</v>
      </c>
      <c r="C366" s="2" t="s">
        <v>1046</v>
      </c>
    </row>
    <row r="367" spans="1:3">
      <c r="B367" s="2" t="s">
        <v>320</v>
      </c>
      <c r="C367" s="2" t="s">
        <v>1047</v>
      </c>
    </row>
    <row r="368" spans="1:3">
      <c r="C368" s="2" t="s">
        <v>978</v>
      </c>
    </row>
    <row r="369" spans="1:3" ht="18">
      <c r="A369" s="3912">
        <v>42575</v>
      </c>
      <c r="B369" s="2" t="s">
        <v>454</v>
      </c>
      <c r="C369" s="2" t="s">
        <v>1050</v>
      </c>
    </row>
    <row r="370" spans="1:3">
      <c r="B370" s="2" t="s">
        <v>981</v>
      </c>
      <c r="C370" s="2" t="s">
        <v>1051</v>
      </c>
    </row>
    <row r="372" spans="1:3" ht="18">
      <c r="A372" s="3912">
        <v>42580</v>
      </c>
      <c r="B372" s="2" t="s">
        <v>981</v>
      </c>
      <c r="C372" s="2" t="s">
        <v>1080</v>
      </c>
    </row>
    <row r="373" spans="1:3">
      <c r="B373" s="2" t="s">
        <v>320</v>
      </c>
      <c r="C373" s="2" t="s">
        <v>1081</v>
      </c>
    </row>
    <row r="374" spans="1:3">
      <c r="C374" s="2" t="s">
        <v>978</v>
      </c>
    </row>
    <row r="375" spans="1:3" ht="18">
      <c r="A375" s="3912">
        <v>42582</v>
      </c>
      <c r="B375" s="2" t="s">
        <v>320</v>
      </c>
      <c r="C375" s="2" t="s">
        <v>1092</v>
      </c>
    </row>
    <row r="376" spans="1:3">
      <c r="B376" s="2" t="s">
        <v>980</v>
      </c>
      <c r="C376" s="2" t="s">
        <v>1091</v>
      </c>
    </row>
    <row r="377" spans="1:3">
      <c r="C377" s="2" t="s">
        <v>978</v>
      </c>
    </row>
    <row r="378" spans="1:3" ht="18">
      <c r="A378" s="3912">
        <v>42610</v>
      </c>
      <c r="B378" s="2" t="s">
        <v>454</v>
      </c>
      <c r="C378" s="2" t="s">
        <v>1107</v>
      </c>
    </row>
    <row r="379" spans="1:3">
      <c r="B379" s="2" t="s">
        <v>981</v>
      </c>
      <c r="C379" s="2" t="s">
        <v>1108</v>
      </c>
    </row>
    <row r="381" spans="1:3" ht="18">
      <c r="A381" s="3912">
        <v>42611</v>
      </c>
      <c r="B381" s="2" t="s">
        <v>454</v>
      </c>
      <c r="C381" s="2" t="s">
        <v>1110</v>
      </c>
    </row>
    <row r="382" spans="1:3">
      <c r="B382" s="2" t="s">
        <v>980</v>
      </c>
      <c r="C382" s="2" t="s">
        <v>1109</v>
      </c>
    </row>
    <row r="384" spans="1:3" ht="18">
      <c r="A384" s="3912">
        <v>42618</v>
      </c>
      <c r="B384" s="2" t="s">
        <v>454</v>
      </c>
      <c r="C384" s="2" t="s">
        <v>1110</v>
      </c>
    </row>
    <row r="385" spans="1:3">
      <c r="B385" s="2" t="s">
        <v>981</v>
      </c>
      <c r="C385" s="2" t="s">
        <v>1111</v>
      </c>
    </row>
    <row r="387" spans="1:3" ht="18">
      <c r="A387" s="3912">
        <v>42618</v>
      </c>
      <c r="B387" s="2" t="s">
        <v>981</v>
      </c>
      <c r="C387" s="2" t="s">
        <v>1113</v>
      </c>
    </row>
    <row r="388" spans="1:3">
      <c r="B388" s="2" t="s">
        <v>316</v>
      </c>
      <c r="C388" s="2" t="s">
        <v>1112</v>
      </c>
    </row>
    <row r="391" spans="1:3" ht="18">
      <c r="A391" s="3912">
        <v>42618</v>
      </c>
      <c r="B391" s="2" t="s">
        <v>1098</v>
      </c>
      <c r="C391" s="2" t="s">
        <v>1206</v>
      </c>
    </row>
    <row r="392" spans="1:3">
      <c r="B392" s="2" t="s">
        <v>330</v>
      </c>
      <c r="C392" s="2" t="s">
        <v>1110</v>
      </c>
    </row>
    <row r="394" spans="1:3" ht="18">
      <c r="A394" s="3912">
        <v>42618</v>
      </c>
      <c r="B394" s="2" t="s">
        <v>316</v>
      </c>
      <c r="C394" s="2" t="s">
        <v>1207</v>
      </c>
    </row>
    <row r="395" spans="1:3">
      <c r="B395" s="2" t="s">
        <v>1098</v>
      </c>
      <c r="C395" s="2" t="s">
        <v>1208</v>
      </c>
    </row>
    <row r="397" spans="1:3" ht="18">
      <c r="A397" s="3912">
        <v>42618</v>
      </c>
      <c r="B397" s="2" t="s">
        <v>1209</v>
      </c>
      <c r="C397" s="2" t="s">
        <v>1210</v>
      </c>
    </row>
    <row r="398" spans="1:3">
      <c r="B398" s="2" t="s">
        <v>1098</v>
      </c>
      <c r="C398" s="2" t="s">
        <v>1211</v>
      </c>
    </row>
    <row r="400" spans="1:3" ht="18">
      <c r="A400" s="3912">
        <v>42619</v>
      </c>
      <c r="B400" s="2" t="s">
        <v>316</v>
      </c>
      <c r="C400" s="2" t="s">
        <v>1204</v>
      </c>
    </row>
    <row r="401" spans="1:3">
      <c r="B401" s="2" t="s">
        <v>454</v>
      </c>
      <c r="C401" s="2" t="s">
        <v>1205</v>
      </c>
    </row>
    <row r="403" spans="1:3" ht="18">
      <c r="A403" s="3912">
        <v>42622</v>
      </c>
      <c r="B403" s="2" t="s">
        <v>980</v>
      </c>
      <c r="C403" s="2" t="s">
        <v>2721</v>
      </c>
    </row>
    <row r="404" spans="1:3">
      <c r="B404" s="2" t="s">
        <v>454</v>
      </c>
      <c r="C404" s="2" t="s">
        <v>1212</v>
      </c>
    </row>
    <row r="406" spans="1:3" ht="18">
      <c r="A406" s="3912">
        <v>42622</v>
      </c>
      <c r="B406" s="2" t="s">
        <v>1098</v>
      </c>
      <c r="C406" s="2" t="s">
        <v>1214</v>
      </c>
    </row>
    <row r="407" spans="1:3">
      <c r="B407" s="2" t="s">
        <v>1209</v>
      </c>
      <c r="C407" s="2" t="s">
        <v>1213</v>
      </c>
    </row>
    <row r="409" spans="1:3" ht="18">
      <c r="A409" s="3912">
        <v>42623</v>
      </c>
      <c r="B409" s="2" t="s">
        <v>330</v>
      </c>
      <c r="C409" s="2" t="s">
        <v>1215</v>
      </c>
    </row>
    <row r="410" spans="1:3">
      <c r="B410" s="2" t="s">
        <v>1098</v>
      </c>
      <c r="C410" s="2" t="s">
        <v>1216</v>
      </c>
    </row>
    <row r="412" spans="1:3" ht="18">
      <c r="A412" s="3912">
        <v>42623</v>
      </c>
      <c r="B412" s="2" t="s">
        <v>330</v>
      </c>
      <c r="C412" s="2" t="s">
        <v>1218</v>
      </c>
    </row>
    <row r="413" spans="1:3">
      <c r="B413" s="2" t="s">
        <v>1209</v>
      </c>
      <c r="C413" s="2" t="s">
        <v>1217</v>
      </c>
    </row>
    <row r="414" spans="1:3" ht="18">
      <c r="A414" s="3912"/>
    </row>
    <row r="415" spans="1:3" ht="18">
      <c r="A415" s="3912">
        <v>42689</v>
      </c>
      <c r="B415" s="2" t="s">
        <v>1242</v>
      </c>
      <c r="C415" s="9" t="s">
        <v>1243</v>
      </c>
    </row>
    <row r="416" spans="1:3">
      <c r="B416" s="2" t="s">
        <v>316</v>
      </c>
      <c r="C416" s="9" t="s">
        <v>1244</v>
      </c>
    </row>
    <row r="418" spans="1:3" ht="18">
      <c r="A418" s="3912">
        <v>42792</v>
      </c>
      <c r="B418" s="2" t="s">
        <v>454</v>
      </c>
      <c r="C418" s="2" t="s">
        <v>1240</v>
      </c>
    </row>
    <row r="419" spans="1:3">
      <c r="B419" s="2" t="s">
        <v>1098</v>
      </c>
      <c r="C419" s="2" t="s">
        <v>1241</v>
      </c>
    </row>
    <row r="421" spans="1:3" ht="18">
      <c r="A421" s="3912">
        <v>42869</v>
      </c>
      <c r="B421" s="2" t="s">
        <v>330</v>
      </c>
      <c r="C421" s="2" t="s">
        <v>1264</v>
      </c>
    </row>
    <row r="422" spans="1:3">
      <c r="B422" s="2" t="s">
        <v>1265</v>
      </c>
      <c r="C422" s="2" t="s">
        <v>1266</v>
      </c>
    </row>
    <row r="424" spans="1:3" ht="18">
      <c r="A424" s="3912">
        <v>42874</v>
      </c>
      <c r="B424" s="2" t="s">
        <v>325</v>
      </c>
      <c r="C424" s="2" t="s">
        <v>1271</v>
      </c>
    </row>
    <row r="425" spans="1:3">
      <c r="B425" s="2" t="s">
        <v>1265</v>
      </c>
      <c r="C425" s="2" t="s">
        <v>1272</v>
      </c>
    </row>
    <row r="427" spans="1:3" ht="18">
      <c r="A427" s="3912">
        <v>42874</v>
      </c>
      <c r="B427" s="2" t="s">
        <v>325</v>
      </c>
      <c r="C427" s="2" t="s">
        <v>1273</v>
      </c>
    </row>
    <row r="428" spans="1:3">
      <c r="B428" s="2" t="s">
        <v>1098</v>
      </c>
      <c r="C428" s="2" t="s">
        <v>1274</v>
      </c>
    </row>
    <row r="430" spans="1:3" ht="18">
      <c r="A430" s="3912">
        <v>42882</v>
      </c>
      <c r="B430" s="2" t="s">
        <v>1098</v>
      </c>
      <c r="C430" s="2" t="s">
        <v>1276</v>
      </c>
    </row>
    <row r="431" spans="1:3">
      <c r="B431" s="2" t="s">
        <v>1265</v>
      </c>
      <c r="C431" s="2" t="s">
        <v>1277</v>
      </c>
    </row>
    <row r="433" spans="1:3" ht="18">
      <c r="A433" s="3912">
        <v>42890</v>
      </c>
      <c r="B433" s="2" t="s">
        <v>325</v>
      </c>
      <c r="C433" s="2" t="s">
        <v>1279</v>
      </c>
    </row>
    <row r="434" spans="1:3">
      <c r="B434" s="2" t="s">
        <v>1265</v>
      </c>
      <c r="C434" s="2" t="s">
        <v>1280</v>
      </c>
    </row>
    <row r="436" spans="1:3" ht="18">
      <c r="A436" s="3912">
        <v>42915</v>
      </c>
      <c r="B436" s="2" t="s">
        <v>1265</v>
      </c>
      <c r="C436" s="2" t="s">
        <v>1285</v>
      </c>
    </row>
    <row r="437" spans="1:3">
      <c r="B437" s="2" t="s">
        <v>330</v>
      </c>
      <c r="C437" s="2" t="s">
        <v>1286</v>
      </c>
    </row>
    <row r="439" spans="1:3" ht="18">
      <c r="A439" s="3912">
        <v>42917</v>
      </c>
      <c r="B439" s="2" t="s">
        <v>325</v>
      </c>
      <c r="C439" s="2" t="s">
        <v>1444</v>
      </c>
    </row>
    <row r="440" spans="1:3">
      <c r="B440" s="2" t="s">
        <v>980</v>
      </c>
      <c r="C440" s="2" t="s">
        <v>1445</v>
      </c>
    </row>
    <row r="442" spans="1:3" ht="18">
      <c r="A442" s="3912">
        <v>42918</v>
      </c>
      <c r="B442" s="2" t="s">
        <v>1265</v>
      </c>
      <c r="C442" s="2" t="s">
        <v>1446</v>
      </c>
    </row>
    <row r="443" spans="1:3">
      <c r="B443" s="2" t="s">
        <v>454</v>
      </c>
      <c r="C443" s="2" t="s">
        <v>1447</v>
      </c>
    </row>
    <row r="445" spans="1:3" ht="18">
      <c r="A445" s="3912">
        <v>42921</v>
      </c>
      <c r="B445" s="2" t="s">
        <v>325</v>
      </c>
      <c r="C445" s="2" t="s">
        <v>1463</v>
      </c>
    </row>
    <row r="446" spans="1:3">
      <c r="B446" s="2" t="s">
        <v>316</v>
      </c>
      <c r="C446" s="2" t="s">
        <v>1464</v>
      </c>
    </row>
    <row r="448" spans="1:3" ht="18">
      <c r="A448" s="3912">
        <v>42921</v>
      </c>
      <c r="B448" s="2" t="s">
        <v>1248</v>
      </c>
      <c r="C448" s="2" t="s">
        <v>1465</v>
      </c>
    </row>
    <row r="449" spans="1:3">
      <c r="B449" s="2" t="s">
        <v>980</v>
      </c>
      <c r="C449" s="2" t="s">
        <v>1466</v>
      </c>
    </row>
    <row r="451" spans="1:3" ht="18">
      <c r="A451" s="3912">
        <v>42928</v>
      </c>
      <c r="B451" s="2" t="s">
        <v>1265</v>
      </c>
      <c r="C451" s="2" t="s">
        <v>1559</v>
      </c>
    </row>
    <row r="452" spans="1:3">
      <c r="B452" s="2" t="s">
        <v>1098</v>
      </c>
      <c r="C452" s="2" t="s">
        <v>1560</v>
      </c>
    </row>
    <row r="454" spans="1:3" ht="18">
      <c r="A454" s="3912">
        <v>42930</v>
      </c>
      <c r="B454" s="2" t="s">
        <v>1098</v>
      </c>
      <c r="C454" s="2" t="s">
        <v>1555</v>
      </c>
    </row>
    <row r="455" spans="1:3">
      <c r="B455" s="2" t="s">
        <v>316</v>
      </c>
      <c r="C455" s="2" t="s">
        <v>1556</v>
      </c>
    </row>
    <row r="457" spans="1:3" ht="18">
      <c r="A457" s="3912">
        <v>42930</v>
      </c>
      <c r="B457" s="2" t="s">
        <v>1265</v>
      </c>
      <c r="C457" s="2" t="s">
        <v>1561</v>
      </c>
    </row>
    <row r="458" spans="1:3">
      <c r="B458" s="2" t="s">
        <v>316</v>
      </c>
      <c r="C458" s="2" t="s">
        <v>1562</v>
      </c>
    </row>
    <row r="460" spans="1:3" ht="18">
      <c r="A460" s="3912">
        <v>42937</v>
      </c>
      <c r="B460" s="2" t="s">
        <v>1242</v>
      </c>
      <c r="C460" s="2" t="s">
        <v>1564</v>
      </c>
    </row>
    <row r="461" spans="1:3">
      <c r="B461" s="2" t="s">
        <v>325</v>
      </c>
      <c r="C461" s="2" t="s">
        <v>1565</v>
      </c>
    </row>
    <row r="463" spans="1:3" ht="18">
      <c r="A463" s="3912">
        <v>42953</v>
      </c>
      <c r="B463" s="2" t="s">
        <v>330</v>
      </c>
      <c r="C463" s="2" t="s">
        <v>1580</v>
      </c>
    </row>
    <row r="464" spans="1:3">
      <c r="B464" s="2" t="s">
        <v>316</v>
      </c>
      <c r="C464" s="2" t="s">
        <v>1279</v>
      </c>
    </row>
    <row r="466" spans="1:3" ht="18">
      <c r="A466" s="3912">
        <v>42960</v>
      </c>
      <c r="B466" s="2" t="s">
        <v>1098</v>
      </c>
      <c r="C466" s="2" t="s">
        <v>1606</v>
      </c>
    </row>
    <row r="467" spans="1:3">
      <c r="B467" s="2" t="s">
        <v>980</v>
      </c>
      <c r="C467" s="2" t="s">
        <v>1607</v>
      </c>
    </row>
    <row r="469" spans="1:3" ht="18">
      <c r="A469" s="3912">
        <v>42960</v>
      </c>
      <c r="B469" s="2" t="s">
        <v>454</v>
      </c>
      <c r="C469" s="2" t="s">
        <v>1606</v>
      </c>
    </row>
    <row r="470" spans="1:3">
      <c r="B470" s="2" t="s">
        <v>325</v>
      </c>
      <c r="C470" s="2" t="s">
        <v>1686</v>
      </c>
    </row>
    <row r="472" spans="1:3" ht="18">
      <c r="A472" s="3912">
        <v>42960</v>
      </c>
      <c r="B472" s="2" t="s">
        <v>316</v>
      </c>
      <c r="C472" s="2" t="s">
        <v>1674</v>
      </c>
    </row>
    <row r="473" spans="1:3">
      <c r="B473" s="2" t="s">
        <v>330</v>
      </c>
      <c r="C473" s="2" t="s">
        <v>1675</v>
      </c>
    </row>
    <row r="475" spans="1:3" ht="18">
      <c r="A475" s="3912">
        <v>42960</v>
      </c>
      <c r="B475" s="2" t="s">
        <v>316</v>
      </c>
      <c r="C475" s="2" t="s">
        <v>1677</v>
      </c>
    </row>
    <row r="476" spans="1:3">
      <c r="B476" s="2" t="s">
        <v>1098</v>
      </c>
      <c r="C476" s="2" t="s">
        <v>1678</v>
      </c>
    </row>
    <row r="478" spans="1:3" ht="18">
      <c r="A478" s="3912">
        <v>42971</v>
      </c>
      <c r="B478" s="2" t="s">
        <v>454</v>
      </c>
      <c r="C478" s="2" t="s">
        <v>1682</v>
      </c>
    </row>
    <row r="479" spans="1:3">
      <c r="B479" s="2" t="s">
        <v>326</v>
      </c>
      <c r="C479" s="2" t="s">
        <v>1683</v>
      </c>
    </row>
    <row r="481" spans="1:3" ht="18">
      <c r="A481" s="3912">
        <v>42982</v>
      </c>
      <c r="B481" s="2" t="s">
        <v>1098</v>
      </c>
      <c r="C481" s="2" t="s">
        <v>1687</v>
      </c>
    </row>
    <row r="482" spans="1:3">
      <c r="B482" s="2" t="s">
        <v>1265</v>
      </c>
      <c r="C482" s="2" t="s">
        <v>1688</v>
      </c>
    </row>
    <row r="484" spans="1:3" ht="18">
      <c r="A484" s="3912">
        <v>42989</v>
      </c>
      <c r="B484" s="2" t="s">
        <v>454</v>
      </c>
      <c r="C484" s="2" t="s">
        <v>1699</v>
      </c>
    </row>
    <row r="485" spans="1:3">
      <c r="B485" s="2" t="s">
        <v>330</v>
      </c>
      <c r="C485" s="2" t="s">
        <v>1698</v>
      </c>
    </row>
    <row r="487" spans="1:3" ht="18">
      <c r="A487" s="3912">
        <v>42995</v>
      </c>
      <c r="B487" s="2" t="s">
        <v>330</v>
      </c>
      <c r="C487" s="2" t="s">
        <v>1708</v>
      </c>
    </row>
    <row r="488" spans="1:3">
      <c r="B488" s="2" t="s">
        <v>1265</v>
      </c>
      <c r="C488" s="2" t="s">
        <v>1707</v>
      </c>
    </row>
    <row r="490" spans="1:3" ht="18">
      <c r="A490" s="3912">
        <v>43010</v>
      </c>
      <c r="B490" s="2" t="s">
        <v>330</v>
      </c>
      <c r="C490" s="2" t="s">
        <v>1709</v>
      </c>
    </row>
    <row r="491" spans="1:3">
      <c r="B491" s="2" t="s">
        <v>1265</v>
      </c>
      <c r="C491" s="2" t="s">
        <v>1720</v>
      </c>
    </row>
    <row r="493" spans="1:3" ht="18">
      <c r="A493" s="3912">
        <v>43036</v>
      </c>
      <c r="B493" s="2" t="s">
        <v>1265</v>
      </c>
      <c r="C493" s="2" t="s">
        <v>1721</v>
      </c>
    </row>
    <row r="494" spans="1:3">
      <c r="B494" s="2" t="s">
        <v>330</v>
      </c>
      <c r="C494" s="2" t="s">
        <v>1722</v>
      </c>
    </row>
    <row r="496" spans="1:3" ht="18">
      <c r="A496" s="3912">
        <v>43047</v>
      </c>
      <c r="B496" s="2" t="s">
        <v>330</v>
      </c>
      <c r="C496" s="2" t="s">
        <v>1724</v>
      </c>
    </row>
    <row r="497" spans="1:3">
      <c r="B497" s="2" t="s">
        <v>980</v>
      </c>
      <c r="C497" s="2" t="s">
        <v>1723</v>
      </c>
    </row>
    <row r="499" spans="1:3" ht="18">
      <c r="A499" s="3912">
        <v>43052</v>
      </c>
      <c r="B499" s="2" t="s">
        <v>316</v>
      </c>
      <c r="C499" s="2" t="s">
        <v>1725</v>
      </c>
    </row>
    <row r="500" spans="1:3">
      <c r="B500" s="2" t="s">
        <v>1098</v>
      </c>
      <c r="C500" s="2" t="s">
        <v>1726</v>
      </c>
    </row>
    <row r="502" spans="1:3" ht="18">
      <c r="A502" s="3912">
        <v>43054</v>
      </c>
      <c r="B502" s="2" t="s">
        <v>1242</v>
      </c>
      <c r="C502" s="2" t="s">
        <v>1727</v>
      </c>
    </row>
    <row r="503" spans="1:3">
      <c r="B503" s="2" t="s">
        <v>1265</v>
      </c>
      <c r="C503" s="2" t="s">
        <v>1728</v>
      </c>
    </row>
    <row r="504" spans="1:3" ht="18">
      <c r="A504" s="3913"/>
    </row>
    <row r="505" spans="1:3" ht="18">
      <c r="A505" s="3912">
        <v>43140</v>
      </c>
      <c r="B505" s="2" t="s">
        <v>330</v>
      </c>
      <c r="C505" s="2" t="s">
        <v>1751</v>
      </c>
    </row>
    <row r="506" spans="1:3">
      <c r="B506" s="2" t="s">
        <v>1265</v>
      </c>
      <c r="C506" s="2" t="s">
        <v>2787</v>
      </c>
    </row>
    <row r="508" spans="1:3" ht="18">
      <c r="A508" s="3912">
        <v>43211</v>
      </c>
      <c r="B508" s="2" t="s">
        <v>454</v>
      </c>
      <c r="C508" s="2" t="s">
        <v>1783</v>
      </c>
    </row>
    <row r="509" spans="1:3">
      <c r="B509" s="2" t="s">
        <v>1098</v>
      </c>
      <c r="C509" s="2" t="s">
        <v>1784</v>
      </c>
    </row>
    <row r="510" spans="1:3" ht="18">
      <c r="A510" s="3912">
        <v>43243</v>
      </c>
      <c r="B510" s="2" t="s">
        <v>454</v>
      </c>
      <c r="C510" s="2" t="s">
        <v>2259</v>
      </c>
    </row>
    <row r="511" spans="1:3">
      <c r="B511" s="2" t="s">
        <v>980</v>
      </c>
      <c r="C511" s="2" t="s">
        <v>2260</v>
      </c>
    </row>
    <row r="513" spans="1:3" ht="18">
      <c r="A513" s="3912">
        <v>43282</v>
      </c>
      <c r="B513" s="2" t="s">
        <v>454</v>
      </c>
      <c r="C513" s="2" t="s">
        <v>2262</v>
      </c>
    </row>
    <row r="514" spans="1:3">
      <c r="B514" s="2" t="s">
        <v>330</v>
      </c>
      <c r="C514" s="2" t="s">
        <v>2263</v>
      </c>
    </row>
    <row r="516" spans="1:3" ht="18">
      <c r="A516" s="3912">
        <v>43284</v>
      </c>
      <c r="B516" s="2" t="s">
        <v>454</v>
      </c>
      <c r="C516" s="2" t="s">
        <v>2264</v>
      </c>
    </row>
    <row r="517" spans="1:3">
      <c r="B517" s="2" t="s">
        <v>2265</v>
      </c>
      <c r="C517" s="2" t="s">
        <v>2266</v>
      </c>
    </row>
    <row r="519" spans="1:3" ht="18">
      <c r="A519" s="3912">
        <v>43284</v>
      </c>
      <c r="B519" s="2" t="s">
        <v>1098</v>
      </c>
      <c r="C519" s="2" t="s">
        <v>2267</v>
      </c>
    </row>
    <row r="520" spans="1:3">
      <c r="B520" s="2" t="s">
        <v>1265</v>
      </c>
      <c r="C520" s="2" t="s">
        <v>2270</v>
      </c>
    </row>
    <row r="522" spans="1:3" ht="18">
      <c r="A522" s="3912">
        <v>43284</v>
      </c>
      <c r="B522" s="2" t="s">
        <v>1098</v>
      </c>
      <c r="C522" s="2" t="s">
        <v>2268</v>
      </c>
    </row>
    <row r="523" spans="1:3">
      <c r="B523" s="2" t="s">
        <v>980</v>
      </c>
      <c r="C523" s="2" t="s">
        <v>2269</v>
      </c>
    </row>
    <row r="525" spans="1:3" ht="18">
      <c r="A525" s="3912">
        <v>43289</v>
      </c>
      <c r="B525" s="2" t="s">
        <v>980</v>
      </c>
      <c r="C525" s="2" t="s">
        <v>2271</v>
      </c>
    </row>
    <row r="526" spans="1:3">
      <c r="B526" s="2" t="s">
        <v>2272</v>
      </c>
      <c r="C526" s="2" t="s">
        <v>1445</v>
      </c>
    </row>
    <row r="528" spans="1:3" ht="18">
      <c r="A528" s="3912">
        <v>43290</v>
      </c>
      <c r="B528" s="2" t="s">
        <v>1248</v>
      </c>
      <c r="C528" s="2" t="s">
        <v>2275</v>
      </c>
    </row>
    <row r="529" spans="1:3">
      <c r="B529" s="2" t="s">
        <v>2276</v>
      </c>
      <c r="C529" s="2" t="s">
        <v>2277</v>
      </c>
    </row>
    <row r="531" spans="1:3" ht="18">
      <c r="A531" s="3912">
        <v>43209</v>
      </c>
      <c r="B531" s="2" t="s">
        <v>1265</v>
      </c>
      <c r="C531" s="2" t="s">
        <v>2280</v>
      </c>
    </row>
    <row r="532" spans="1:3">
      <c r="B532" s="2" t="s">
        <v>330</v>
      </c>
      <c r="C532" s="2" t="s">
        <v>2279</v>
      </c>
    </row>
    <row r="534" spans="1:3" ht="18">
      <c r="A534" s="3912">
        <v>43301</v>
      </c>
      <c r="B534" s="2" t="s">
        <v>325</v>
      </c>
      <c r="C534" s="2" t="s">
        <v>2281</v>
      </c>
    </row>
    <row r="535" spans="1:3" ht="18">
      <c r="A535" s="3912">
        <v>0</v>
      </c>
      <c r="B535" s="2" t="s">
        <v>1098</v>
      </c>
      <c r="C535" s="2" t="s">
        <v>2282</v>
      </c>
    </row>
    <row r="537" spans="1:3" ht="18">
      <c r="A537" s="3912">
        <v>43307</v>
      </c>
      <c r="B537" s="2" t="s">
        <v>1248</v>
      </c>
      <c r="C537" s="2" t="s">
        <v>2275</v>
      </c>
    </row>
    <row r="538" spans="1:3">
      <c r="B538" s="2" t="s">
        <v>1265</v>
      </c>
      <c r="C538" s="2" t="s">
        <v>2283</v>
      </c>
    </row>
    <row r="540" spans="1:3" ht="18">
      <c r="A540" s="3912">
        <v>43313</v>
      </c>
      <c r="B540" s="2" t="s">
        <v>1248</v>
      </c>
      <c r="C540" s="2" t="s">
        <v>2285</v>
      </c>
    </row>
    <row r="541" spans="1:3">
      <c r="B541" s="2" t="s">
        <v>980</v>
      </c>
      <c r="C541" s="2" t="s">
        <v>2286</v>
      </c>
    </row>
    <row r="543" spans="1:3" ht="18">
      <c r="A543" s="3912">
        <v>43319</v>
      </c>
      <c r="B543" s="2" t="s">
        <v>1265</v>
      </c>
      <c r="C543" s="2" t="s">
        <v>2291</v>
      </c>
    </row>
    <row r="544" spans="1:3">
      <c r="B544" s="2" t="s">
        <v>330</v>
      </c>
      <c r="C544" s="2" t="s">
        <v>2292</v>
      </c>
    </row>
    <row r="546" spans="1:3" ht="18">
      <c r="A546" s="3912">
        <v>43331</v>
      </c>
      <c r="B546" s="2" t="s">
        <v>1265</v>
      </c>
      <c r="C546" s="2" t="s">
        <v>2409</v>
      </c>
    </row>
    <row r="547" spans="1:3">
      <c r="B547" s="2" t="s">
        <v>2410</v>
      </c>
      <c r="C547" s="2" t="s">
        <v>2411</v>
      </c>
    </row>
    <row r="549" spans="1:3" ht="18">
      <c r="A549" s="3912">
        <v>43331</v>
      </c>
      <c r="B549" s="2" t="s">
        <v>1098</v>
      </c>
      <c r="C549" s="2" t="s">
        <v>2412</v>
      </c>
    </row>
    <row r="550" spans="1:3">
      <c r="B550" s="2" t="s">
        <v>316</v>
      </c>
      <c r="C550" s="2" t="s">
        <v>2413</v>
      </c>
    </row>
    <row r="551" spans="1:3" ht="18">
      <c r="A551" s="3912" t="s">
        <v>978</v>
      </c>
    </row>
    <row r="552" spans="1:3" ht="18">
      <c r="A552" s="3912">
        <v>43333</v>
      </c>
      <c r="B552" s="2" t="s">
        <v>325</v>
      </c>
      <c r="C552" s="2" t="s">
        <v>2415</v>
      </c>
    </row>
    <row r="553" spans="1:3">
      <c r="B553" s="2" t="s">
        <v>454</v>
      </c>
      <c r="C553" s="2" t="s">
        <v>2418</v>
      </c>
    </row>
    <row r="554" spans="1:3" ht="18">
      <c r="A554" s="3912" t="s">
        <v>978</v>
      </c>
    </row>
    <row r="555" spans="1:3" ht="18">
      <c r="A555" s="3912">
        <v>43336</v>
      </c>
      <c r="B555" s="2" t="s">
        <v>454</v>
      </c>
      <c r="C555" s="2" t="s">
        <v>2419</v>
      </c>
    </row>
    <row r="556" spans="1:3">
      <c r="B556" s="2" t="s">
        <v>1242</v>
      </c>
      <c r="C556" s="2" t="s">
        <v>2420</v>
      </c>
    </row>
    <row r="558" spans="1:3" ht="18">
      <c r="A558" s="3912">
        <v>43338</v>
      </c>
      <c r="B558" s="2" t="s">
        <v>2272</v>
      </c>
      <c r="C558" s="2" t="s">
        <v>2422</v>
      </c>
    </row>
    <row r="559" spans="1:3">
      <c r="B559" s="2" t="s">
        <v>325</v>
      </c>
      <c r="C559" s="2" t="s">
        <v>2421</v>
      </c>
    </row>
    <row r="561" spans="1:3" ht="18">
      <c r="A561" s="3912">
        <v>43360</v>
      </c>
      <c r="B561" s="2" t="s">
        <v>325</v>
      </c>
      <c r="C561" s="2" t="s">
        <v>2426</v>
      </c>
    </row>
    <row r="562" spans="1:3">
      <c r="B562" s="2" t="s">
        <v>980</v>
      </c>
      <c r="C562" s="2" t="s">
        <v>2427</v>
      </c>
    </row>
    <row r="564" spans="1:3" ht="18">
      <c r="A564" s="3912">
        <v>43383</v>
      </c>
      <c r="B564" s="2" t="s">
        <v>1265</v>
      </c>
      <c r="C564" s="2" t="s">
        <v>2430</v>
      </c>
    </row>
    <row r="565" spans="1:3">
      <c r="B565" s="2" t="s">
        <v>1098</v>
      </c>
      <c r="C565" s="2" t="s">
        <v>2431</v>
      </c>
    </row>
    <row r="567" spans="1:3" ht="18">
      <c r="A567" s="3912">
        <v>43396</v>
      </c>
      <c r="B567" s="2" t="s">
        <v>1098</v>
      </c>
      <c r="C567" s="2" t="s">
        <v>2433</v>
      </c>
    </row>
    <row r="568" spans="1:3">
      <c r="B568" s="2" t="s">
        <v>1265</v>
      </c>
      <c r="C568" s="2" t="s">
        <v>2432</v>
      </c>
    </row>
    <row r="570" spans="1:3" ht="18">
      <c r="A570" s="3912">
        <v>43399</v>
      </c>
      <c r="B570" s="2" t="s">
        <v>1098</v>
      </c>
      <c r="C570" s="2" t="s">
        <v>2434</v>
      </c>
    </row>
    <row r="571" spans="1:3">
      <c r="B571" s="2" t="s">
        <v>325</v>
      </c>
      <c r="C571" s="2" t="s">
        <v>2435</v>
      </c>
    </row>
    <row r="573" spans="1:3" ht="18">
      <c r="A573" s="3912">
        <v>43418</v>
      </c>
      <c r="B573" s="2" t="s">
        <v>330</v>
      </c>
      <c r="C573" s="2" t="s">
        <v>2437</v>
      </c>
    </row>
    <row r="574" spans="1:3">
      <c r="B574" s="2" t="s">
        <v>1098</v>
      </c>
      <c r="C574" s="2" t="s">
        <v>2438</v>
      </c>
    </row>
    <row r="576" spans="1:3" ht="18">
      <c r="A576" s="3912">
        <v>43420</v>
      </c>
      <c r="B576" s="2" t="s">
        <v>316</v>
      </c>
      <c r="C576" s="2" t="s">
        <v>2439</v>
      </c>
    </row>
    <row r="577" spans="1:3">
      <c r="B577" s="2" t="s">
        <v>325</v>
      </c>
      <c r="C577" s="2" t="s">
        <v>2440</v>
      </c>
    </row>
    <row r="578" spans="1:3" s="2" customFormat="1" ht="18">
      <c r="A578" s="3912"/>
    </row>
    <row r="579" spans="1:3" ht="18">
      <c r="A579" s="3912">
        <v>43508</v>
      </c>
      <c r="B579" s="2" t="s">
        <v>454</v>
      </c>
      <c r="C579" s="2" t="s">
        <v>2451</v>
      </c>
    </row>
    <row r="580" spans="1:3">
      <c r="B580" s="2" t="s">
        <v>1098</v>
      </c>
      <c r="C580" s="2" t="s">
        <v>2450</v>
      </c>
    </row>
    <row r="582" spans="1:3" ht="18">
      <c r="A582" s="3912">
        <v>43508</v>
      </c>
      <c r="B582" s="2" t="s">
        <v>325</v>
      </c>
      <c r="C582" s="2" t="s">
        <v>2427</v>
      </c>
    </row>
    <row r="583" spans="1:3">
      <c r="B583" s="2" t="s">
        <v>980</v>
      </c>
      <c r="C583" s="2" t="s">
        <v>2452</v>
      </c>
    </row>
    <row r="585" spans="1:3" ht="18">
      <c r="A585" s="3912">
        <v>43508</v>
      </c>
      <c r="B585" s="2" t="s">
        <v>325</v>
      </c>
      <c r="C585" s="2" t="s">
        <v>2453</v>
      </c>
    </row>
    <row r="586" spans="1:3">
      <c r="B586" s="2" t="s">
        <v>1098</v>
      </c>
      <c r="C586" s="2" t="s">
        <v>2454</v>
      </c>
    </row>
    <row r="588" spans="1:3" ht="18">
      <c r="A588" s="3912">
        <v>43513</v>
      </c>
      <c r="B588" s="2" t="s">
        <v>1098</v>
      </c>
      <c r="C588" s="2" t="s">
        <v>2459</v>
      </c>
    </row>
    <row r="589" spans="1:3">
      <c r="B589" s="2" t="s">
        <v>1265</v>
      </c>
      <c r="C589" s="2" t="s">
        <v>2460</v>
      </c>
    </row>
    <row r="591" spans="1:3" ht="18">
      <c r="A591" s="3914">
        <v>43571</v>
      </c>
      <c r="B591" s="2" t="s">
        <v>330</v>
      </c>
      <c r="C591" s="2" t="s">
        <v>1206</v>
      </c>
    </row>
    <row r="592" spans="1:3">
      <c r="B592" s="2" t="s">
        <v>2510</v>
      </c>
      <c r="C592" s="2" t="s">
        <v>2511</v>
      </c>
    </row>
    <row r="594" spans="1:3" ht="18">
      <c r="A594" s="3912">
        <v>43582</v>
      </c>
      <c r="B594" s="2" t="s">
        <v>330</v>
      </c>
      <c r="C594" s="2" t="s">
        <v>2512</v>
      </c>
    </row>
    <row r="595" spans="1:3">
      <c r="B595" s="2" t="s">
        <v>1265</v>
      </c>
      <c r="C595" s="2" t="s">
        <v>2513</v>
      </c>
    </row>
    <row r="597" spans="1:3" ht="18">
      <c r="A597" s="3912">
        <v>43589</v>
      </c>
      <c r="B597" s="2" t="s">
        <v>454</v>
      </c>
      <c r="C597" s="2" t="s">
        <v>2521</v>
      </c>
    </row>
    <row r="598" spans="1:3">
      <c r="B598" s="2" t="s">
        <v>980</v>
      </c>
      <c r="C598" s="2" t="s">
        <v>2522</v>
      </c>
    </row>
    <row r="600" spans="1:3" ht="18">
      <c r="A600" s="3912">
        <v>43593</v>
      </c>
      <c r="B600" s="2" t="s">
        <v>454</v>
      </c>
      <c r="C600" s="2" t="s">
        <v>2523</v>
      </c>
    </row>
    <row r="601" spans="1:3">
      <c r="B601" s="2" t="s">
        <v>325</v>
      </c>
      <c r="C601" s="2" t="s">
        <v>2524</v>
      </c>
    </row>
    <row r="603" spans="1:3" ht="18">
      <c r="A603" s="3912">
        <v>43638</v>
      </c>
      <c r="B603" s="2" t="s">
        <v>1242</v>
      </c>
      <c r="C603" s="2" t="s">
        <v>2527</v>
      </c>
    </row>
    <row r="604" spans="1:3">
      <c r="B604" s="2" t="s">
        <v>1265</v>
      </c>
      <c r="C604" s="2" t="s">
        <v>2528</v>
      </c>
    </row>
    <row r="606" spans="1:3" ht="18">
      <c r="A606" s="3912">
        <v>43651</v>
      </c>
      <c r="B606" s="2" t="s">
        <v>1265</v>
      </c>
      <c r="C606" s="2" t="s">
        <v>2529</v>
      </c>
    </row>
    <row r="607" spans="1:3">
      <c r="B607" s="2" t="s">
        <v>325</v>
      </c>
      <c r="C607" s="2" t="s">
        <v>2530</v>
      </c>
    </row>
    <row r="609" spans="1:3" ht="18">
      <c r="A609" s="3912">
        <v>43653</v>
      </c>
      <c r="B609" s="2" t="s">
        <v>330</v>
      </c>
      <c r="C609" s="2" t="s">
        <v>2532</v>
      </c>
    </row>
    <row r="610" spans="1:3">
      <c r="B610" s="2" t="s">
        <v>326</v>
      </c>
      <c r="C610" s="2" t="s">
        <v>2533</v>
      </c>
    </row>
    <row r="612" spans="1:3" ht="18">
      <c r="A612" s="3912">
        <v>43664</v>
      </c>
      <c r="B612" s="2" t="s">
        <v>454</v>
      </c>
      <c r="C612" s="2" t="s">
        <v>2534</v>
      </c>
    </row>
    <row r="613" spans="1:3">
      <c r="B613" s="2" t="s">
        <v>980</v>
      </c>
      <c r="C613" s="2" t="s">
        <v>2535</v>
      </c>
    </row>
    <row r="615" spans="1:3" ht="18">
      <c r="A615" s="3912">
        <v>43667</v>
      </c>
      <c r="B615" s="2" t="s">
        <v>326</v>
      </c>
      <c r="C615" s="2" t="s">
        <v>2540</v>
      </c>
    </row>
    <row r="616" spans="1:3">
      <c r="B616" s="2" t="s">
        <v>1265</v>
      </c>
      <c r="C616" s="2" t="s">
        <v>2541</v>
      </c>
    </row>
    <row r="618" spans="1:3" ht="18">
      <c r="A618" s="3912">
        <v>43676</v>
      </c>
      <c r="B618" s="2" t="s">
        <v>454</v>
      </c>
      <c r="C618" s="2" t="s">
        <v>2545</v>
      </c>
    </row>
    <row r="619" spans="1:3">
      <c r="B619" s="2" t="s">
        <v>980</v>
      </c>
      <c r="C619" s="2" t="s">
        <v>2546</v>
      </c>
    </row>
    <row r="620" spans="1:3" ht="18">
      <c r="A620" s="3912" t="s">
        <v>978</v>
      </c>
    </row>
    <row r="621" spans="1:3" ht="18">
      <c r="A621" s="3912">
        <v>43676</v>
      </c>
      <c r="B621" s="2" t="s">
        <v>980</v>
      </c>
      <c r="C621" s="2" t="s">
        <v>2547</v>
      </c>
    </row>
    <row r="622" spans="1:3">
      <c r="B622" s="2" t="s">
        <v>1265</v>
      </c>
      <c r="C622" s="2" t="s">
        <v>2548</v>
      </c>
    </row>
    <row r="624" spans="1:3" ht="18">
      <c r="A624" s="3912">
        <v>43677</v>
      </c>
      <c r="B624" s="2" t="s">
        <v>1248</v>
      </c>
      <c r="C624" s="2" t="s">
        <v>2550</v>
      </c>
    </row>
    <row r="625" spans="1:3">
      <c r="B625" s="2" t="s">
        <v>325</v>
      </c>
      <c r="C625" s="2" t="s">
        <v>2549</v>
      </c>
    </row>
    <row r="627" spans="1:3" ht="18">
      <c r="A627" s="3912">
        <v>43677</v>
      </c>
      <c r="B627" s="2" t="s">
        <v>454</v>
      </c>
      <c r="C627" s="2" t="s">
        <v>2745</v>
      </c>
    </row>
    <row r="628" spans="1:3">
      <c r="B628" s="2" t="s">
        <v>2414</v>
      </c>
      <c r="C628" s="2" t="s">
        <v>2551</v>
      </c>
    </row>
    <row r="630" spans="1:3" ht="18">
      <c r="A630" s="3912">
        <v>43700</v>
      </c>
      <c r="B630" s="2" t="s">
        <v>454</v>
      </c>
      <c r="C630" s="2" t="s">
        <v>2559</v>
      </c>
    </row>
    <row r="631" spans="1:3">
      <c r="B631" s="2" t="s">
        <v>1098</v>
      </c>
      <c r="C631" s="2" t="s">
        <v>2560</v>
      </c>
    </row>
    <row r="633" spans="1:3" ht="18">
      <c r="A633" s="3912">
        <v>43709</v>
      </c>
      <c r="B633" s="2" t="s">
        <v>325</v>
      </c>
      <c r="C633" s="2" t="s">
        <v>2568</v>
      </c>
    </row>
    <row r="634" spans="1:3">
      <c r="B634" s="2" t="s">
        <v>1098</v>
      </c>
      <c r="C634" s="2" t="s">
        <v>2663</v>
      </c>
    </row>
    <row r="636" spans="1:3" ht="18">
      <c r="A636" s="3912">
        <v>43717</v>
      </c>
      <c r="B636" s="2" t="s">
        <v>325</v>
      </c>
      <c r="C636" s="2" t="s">
        <v>2573</v>
      </c>
    </row>
    <row r="637" spans="1:3">
      <c r="B637" s="2" t="s">
        <v>316</v>
      </c>
      <c r="C637" s="2" t="s">
        <v>2574</v>
      </c>
    </row>
    <row r="639" spans="1:3" ht="18">
      <c r="A639" s="3912">
        <v>43717</v>
      </c>
      <c r="B639" s="2" t="s">
        <v>316</v>
      </c>
      <c r="C639" s="2" t="s">
        <v>2575</v>
      </c>
    </row>
    <row r="640" spans="1:3">
      <c r="B640" s="2" t="s">
        <v>1098</v>
      </c>
      <c r="C640" s="2" t="s">
        <v>2576</v>
      </c>
    </row>
    <row r="642" spans="1:3" ht="18">
      <c r="A642" s="3912">
        <v>43717</v>
      </c>
      <c r="B642" s="2" t="s">
        <v>330</v>
      </c>
      <c r="C642" s="2" t="s">
        <v>2577</v>
      </c>
    </row>
    <row r="643" spans="1:3">
      <c r="B643" s="2" t="s">
        <v>1265</v>
      </c>
      <c r="C643" s="2" t="s">
        <v>2578</v>
      </c>
    </row>
    <row r="645" spans="1:3" ht="18">
      <c r="A645" s="3912">
        <v>43717</v>
      </c>
      <c r="B645" s="2" t="s">
        <v>454</v>
      </c>
      <c r="C645" s="2" t="s">
        <v>2579</v>
      </c>
    </row>
    <row r="646" spans="1:3">
      <c r="B646" s="2" t="s">
        <v>325</v>
      </c>
      <c r="C646" s="2" t="s">
        <v>2580</v>
      </c>
    </row>
    <row r="648" spans="1:3" ht="18">
      <c r="A648" s="3912">
        <v>43717</v>
      </c>
      <c r="B648" s="2" t="s">
        <v>2265</v>
      </c>
      <c r="C648" s="2" t="s">
        <v>2664</v>
      </c>
    </row>
    <row r="649" spans="1:3">
      <c r="B649" s="2" t="s">
        <v>1098</v>
      </c>
      <c r="C649" s="2" t="s">
        <v>2665</v>
      </c>
    </row>
    <row r="650" spans="1:3" ht="18">
      <c r="A650" s="3912" t="s">
        <v>978</v>
      </c>
    </row>
    <row r="651" spans="1:3" ht="18">
      <c r="A651" s="3912">
        <v>43718</v>
      </c>
      <c r="B651" s="2" t="s">
        <v>1248</v>
      </c>
      <c r="C651" s="2" t="s">
        <v>2581</v>
      </c>
    </row>
    <row r="652" spans="1:3">
      <c r="B652" s="2" t="s">
        <v>980</v>
      </c>
      <c r="C652" s="2" t="s">
        <v>2582</v>
      </c>
    </row>
    <row r="654" spans="1:3" ht="18">
      <c r="A654" s="3912">
        <v>43723</v>
      </c>
      <c r="B654" s="2" t="s">
        <v>454</v>
      </c>
      <c r="C654" s="2" t="s">
        <v>2662</v>
      </c>
    </row>
    <row r="655" spans="1:3">
      <c r="B655" s="2" t="s">
        <v>2660</v>
      </c>
      <c r="C655" s="2" t="s">
        <v>2661</v>
      </c>
    </row>
    <row r="657" spans="1:3" ht="18">
      <c r="A657" s="3912">
        <v>43723</v>
      </c>
      <c r="B657" s="2" t="s">
        <v>330</v>
      </c>
      <c r="C657" s="2" t="s">
        <v>2667</v>
      </c>
    </row>
    <row r="658" spans="1:3">
      <c r="B658" s="2" t="s">
        <v>2668</v>
      </c>
      <c r="C658" s="2" t="s">
        <v>2669</v>
      </c>
    </row>
    <row r="660" spans="1:3" ht="18">
      <c r="A660" s="3912">
        <v>43723</v>
      </c>
      <c r="B660" s="2" t="s">
        <v>330</v>
      </c>
      <c r="C660" s="2" t="s">
        <v>2670</v>
      </c>
    </row>
    <row r="661" spans="1:3">
      <c r="B661" s="2" t="s">
        <v>1265</v>
      </c>
      <c r="C661" s="2" t="s">
        <v>2671</v>
      </c>
    </row>
    <row r="663" spans="1:3" ht="18">
      <c r="A663" s="3912">
        <v>43723</v>
      </c>
      <c r="B663" s="2" t="s">
        <v>316</v>
      </c>
      <c r="C663" s="2" t="s">
        <v>2672</v>
      </c>
    </row>
    <row r="664" spans="1:3">
      <c r="B664" s="2" t="s">
        <v>1098</v>
      </c>
      <c r="C664" s="2" t="s">
        <v>2673</v>
      </c>
    </row>
    <row r="666" spans="1:3" ht="18">
      <c r="A666" s="3912">
        <v>43737</v>
      </c>
      <c r="B666" s="2" t="s">
        <v>330</v>
      </c>
      <c r="C666" s="2" t="s">
        <v>2678</v>
      </c>
    </row>
    <row r="667" spans="1:3">
      <c r="B667" s="2" t="s">
        <v>1265</v>
      </c>
      <c r="C667" s="2" t="s">
        <v>2679</v>
      </c>
    </row>
    <row r="669" spans="1:3" ht="18">
      <c r="A669" s="3912">
        <v>43740</v>
      </c>
      <c r="B669" s="2" t="s">
        <v>330</v>
      </c>
      <c r="C669" s="2" t="s">
        <v>2681</v>
      </c>
    </row>
    <row r="670" spans="1:3">
      <c r="B670" s="2" t="s">
        <v>980</v>
      </c>
      <c r="C670" s="2" t="s">
        <v>2682</v>
      </c>
    </row>
    <row r="672" spans="1:3" ht="18">
      <c r="A672" s="3912">
        <v>43751</v>
      </c>
      <c r="B672" s="2" t="s">
        <v>454</v>
      </c>
      <c r="C672" s="2" t="s">
        <v>2691</v>
      </c>
    </row>
    <row r="673" spans="1:3">
      <c r="B673" s="2" t="s">
        <v>1098</v>
      </c>
      <c r="C673" s="2" t="s">
        <v>2690</v>
      </c>
    </row>
    <row r="675" spans="1:3" ht="18">
      <c r="A675" s="3912">
        <v>43753</v>
      </c>
      <c r="B675" s="2" t="s">
        <v>454</v>
      </c>
      <c r="C675" s="2" t="s">
        <v>2694</v>
      </c>
    </row>
    <row r="676" spans="1:3">
      <c r="B676" s="2" t="s">
        <v>325</v>
      </c>
      <c r="C676" s="2" t="s">
        <v>2695</v>
      </c>
    </row>
    <row r="678" spans="1:3" ht="18">
      <c r="A678" s="3912">
        <v>43769</v>
      </c>
      <c r="B678" s="2" t="s">
        <v>1098</v>
      </c>
      <c r="C678" s="2" t="s">
        <v>2701</v>
      </c>
    </row>
    <row r="679" spans="1:3">
      <c r="B679" s="2" t="s">
        <v>1265</v>
      </c>
      <c r="C679" s="2" t="s">
        <v>2702</v>
      </c>
    </row>
    <row r="681" spans="1:3" s="2440" customFormat="1" ht="18">
      <c r="A681" s="3914">
        <v>43774</v>
      </c>
      <c r="B681" s="2440" t="s">
        <v>1265</v>
      </c>
      <c r="C681" s="2440" t="s">
        <v>2703</v>
      </c>
    </row>
    <row r="682" spans="1:3" s="2440" customFormat="1" ht="18">
      <c r="A682" s="3914"/>
      <c r="B682" s="2440" t="s">
        <v>454</v>
      </c>
      <c r="C682" s="2440" t="s">
        <v>2704</v>
      </c>
    </row>
    <row r="684" spans="1:3" ht="18">
      <c r="A684" s="3912">
        <v>43776</v>
      </c>
      <c r="B684" s="2" t="s">
        <v>454</v>
      </c>
      <c r="C684" s="2" t="s">
        <v>2705</v>
      </c>
    </row>
    <row r="685" spans="1:3">
      <c r="B685" s="2" t="s">
        <v>330</v>
      </c>
      <c r="C685" s="2" t="s">
        <v>2706</v>
      </c>
    </row>
    <row r="687" spans="1:3" ht="18">
      <c r="A687" s="3912">
        <v>43776</v>
      </c>
      <c r="B687" s="2" t="s">
        <v>1265</v>
      </c>
      <c r="C687" s="2" t="s">
        <v>2707</v>
      </c>
    </row>
    <row r="688" spans="1:3">
      <c r="B688" s="2" t="s">
        <v>1098</v>
      </c>
      <c r="C688" s="2" t="s">
        <v>2708</v>
      </c>
    </row>
    <row r="690" spans="1:3" ht="18">
      <c r="A690" s="3912">
        <v>43781</v>
      </c>
      <c r="B690" s="2" t="s">
        <v>316</v>
      </c>
      <c r="C690" s="2" t="s">
        <v>2709</v>
      </c>
    </row>
    <row r="691" spans="1:3">
      <c r="B691" s="2" t="s">
        <v>454</v>
      </c>
      <c r="C691" s="2" t="s">
        <v>2710</v>
      </c>
    </row>
    <row r="693" spans="1:3" ht="18">
      <c r="A693" s="3912">
        <v>43781</v>
      </c>
      <c r="B693" s="2" t="s">
        <v>1242</v>
      </c>
      <c r="C693" s="2" t="s">
        <v>2711</v>
      </c>
    </row>
    <row r="694" spans="1:3">
      <c r="B694" s="2" t="s">
        <v>1248</v>
      </c>
      <c r="C694" s="2" t="s">
        <v>2712</v>
      </c>
    </row>
    <row r="696" spans="1:3" ht="18">
      <c r="A696" s="3912">
        <v>43781</v>
      </c>
      <c r="B696" s="2" t="s">
        <v>2272</v>
      </c>
      <c r="C696" s="2" t="s">
        <v>2713</v>
      </c>
    </row>
    <row r="697" spans="1:3">
      <c r="B697" s="2" t="s">
        <v>454</v>
      </c>
      <c r="C697" s="2" t="s">
        <v>2714</v>
      </c>
    </row>
    <row r="699" spans="1:3" ht="18">
      <c r="A699" s="3912">
        <v>43784</v>
      </c>
      <c r="B699" s="2" t="s">
        <v>2715</v>
      </c>
      <c r="C699" s="2" t="s">
        <v>2716</v>
      </c>
    </row>
    <row r="700" spans="1:3">
      <c r="B700" s="2" t="s">
        <v>1265</v>
      </c>
      <c r="C700" s="2" t="s">
        <v>2717</v>
      </c>
    </row>
    <row r="701" spans="1:3" ht="18">
      <c r="A701" s="3915">
        <v>44024</v>
      </c>
    </row>
    <row r="703" spans="1:3" ht="18">
      <c r="A703" s="3912">
        <v>43922</v>
      </c>
      <c r="B703" s="2" t="s">
        <v>325</v>
      </c>
      <c r="C703" s="2" t="s">
        <v>2786</v>
      </c>
    </row>
    <row r="704" spans="1:3">
      <c r="B704" s="2" t="s">
        <v>1265</v>
      </c>
      <c r="C704" s="2" t="s">
        <v>1092</v>
      </c>
    </row>
    <row r="706" spans="1:3" ht="18">
      <c r="A706" s="3912">
        <v>43950</v>
      </c>
      <c r="B706" s="2" t="s">
        <v>1265</v>
      </c>
      <c r="C706" s="2" t="s">
        <v>2790</v>
      </c>
    </row>
    <row r="707" spans="1:3">
      <c r="B707" s="2" t="s">
        <v>330</v>
      </c>
      <c r="C707" s="2" t="s">
        <v>2791</v>
      </c>
    </row>
    <row r="709" spans="1:3" ht="18">
      <c r="A709" s="3912">
        <v>43953</v>
      </c>
      <c r="B709" s="2" t="s">
        <v>330</v>
      </c>
      <c r="C709" s="2" t="s">
        <v>2794</v>
      </c>
    </row>
    <row r="710" spans="1:3">
      <c r="B710" s="2" t="s">
        <v>2747</v>
      </c>
      <c r="C710" s="2" t="s">
        <v>2795</v>
      </c>
    </row>
    <row r="712" spans="1:3" ht="18">
      <c r="A712" s="3912">
        <v>43953</v>
      </c>
      <c r="B712" s="2" t="s">
        <v>330</v>
      </c>
      <c r="C712" s="2" t="s">
        <v>2796</v>
      </c>
    </row>
    <row r="713" spans="1:3">
      <c r="B713" s="2" t="s">
        <v>1248</v>
      </c>
      <c r="C713" s="2440" t="s">
        <v>2797</v>
      </c>
    </row>
    <row r="715" spans="1:3" ht="18">
      <c r="A715" s="3912">
        <v>43955</v>
      </c>
      <c r="B715" s="2" t="s">
        <v>980</v>
      </c>
      <c r="C715" s="2" t="s">
        <v>2798</v>
      </c>
    </row>
    <row r="716" spans="1:3">
      <c r="B716" s="2" t="s">
        <v>454</v>
      </c>
      <c r="C716" s="2" t="s">
        <v>2799</v>
      </c>
    </row>
    <row r="718" spans="1:3" ht="18">
      <c r="A718" s="3912">
        <v>43955</v>
      </c>
      <c r="B718" s="2" t="s">
        <v>330</v>
      </c>
      <c r="C718" s="2" t="s">
        <v>2800</v>
      </c>
    </row>
    <row r="719" spans="1:3">
      <c r="B719" s="2" t="s">
        <v>2801</v>
      </c>
      <c r="C719" s="2" t="s">
        <v>2802</v>
      </c>
    </row>
    <row r="721" spans="1:3" ht="18">
      <c r="A721" s="3912">
        <v>43992</v>
      </c>
      <c r="B721" s="2" t="s">
        <v>326</v>
      </c>
      <c r="C721" s="2" t="s">
        <v>2803</v>
      </c>
    </row>
    <row r="722" spans="1:3">
      <c r="B722" s="2" t="s">
        <v>2747</v>
      </c>
      <c r="C722" s="2" t="s">
        <v>2804</v>
      </c>
    </row>
    <row r="724" spans="1:3" ht="18">
      <c r="A724" s="3912">
        <v>43995</v>
      </c>
      <c r="B724" s="2" t="s">
        <v>454</v>
      </c>
      <c r="C724" s="2" t="s">
        <v>2810</v>
      </c>
    </row>
    <row r="725" spans="1:3">
      <c r="B725" s="2" t="s">
        <v>330</v>
      </c>
      <c r="C725" s="2" t="s">
        <v>2811</v>
      </c>
    </row>
    <row r="727" spans="1:3" ht="18">
      <c r="A727" s="3912">
        <v>44001</v>
      </c>
      <c r="B727" s="2" t="s">
        <v>326</v>
      </c>
      <c r="C727" s="2" t="s">
        <v>2812</v>
      </c>
    </row>
    <row r="728" spans="1:3">
      <c r="B728" s="2" t="s">
        <v>2747</v>
      </c>
      <c r="C728" s="2" t="s">
        <v>2813</v>
      </c>
    </row>
    <row r="730" spans="1:3" ht="18">
      <c r="A730" s="3912">
        <v>44015</v>
      </c>
      <c r="B730" s="2" t="s">
        <v>454</v>
      </c>
      <c r="C730" s="2" t="s">
        <v>2834</v>
      </c>
    </row>
    <row r="731" spans="1:3">
      <c r="B731" s="2" t="s">
        <v>980</v>
      </c>
      <c r="C731" s="2" t="s">
        <v>2835</v>
      </c>
    </row>
    <row r="733" spans="1:3" ht="18">
      <c r="A733" s="3912">
        <v>44019</v>
      </c>
      <c r="B733" s="2" t="s">
        <v>316</v>
      </c>
      <c r="C733" s="2" t="s">
        <v>2836</v>
      </c>
    </row>
    <row r="734" spans="1:3">
      <c r="B734" s="2" t="s">
        <v>2747</v>
      </c>
      <c r="C734" s="2" t="s">
        <v>2837</v>
      </c>
    </row>
    <row r="736" spans="1:3" ht="18">
      <c r="A736" s="3912">
        <v>44019</v>
      </c>
      <c r="B736" s="2" t="s">
        <v>1265</v>
      </c>
      <c r="C736" s="2" t="s">
        <v>2838</v>
      </c>
    </row>
    <row r="737" spans="1:3">
      <c r="B737" s="2" t="s">
        <v>326</v>
      </c>
      <c r="C737" s="2" t="s">
        <v>2839</v>
      </c>
    </row>
    <row r="739" spans="1:3" ht="18">
      <c r="A739" s="3912">
        <v>44019</v>
      </c>
      <c r="B739" s="2" t="s">
        <v>1265</v>
      </c>
      <c r="C739" s="2" t="s">
        <v>2840</v>
      </c>
    </row>
    <row r="740" spans="1:3">
      <c r="B740" s="2" t="s">
        <v>2841</v>
      </c>
      <c r="C740" s="2" t="s">
        <v>2842</v>
      </c>
    </row>
    <row r="741" spans="1:3" s="2" customFormat="1" ht="18">
      <c r="A741" s="3912"/>
    </row>
    <row r="742" spans="1:3" ht="18">
      <c r="A742" s="3912">
        <v>44019</v>
      </c>
      <c r="B742" s="2" t="s">
        <v>1265</v>
      </c>
      <c r="C742" s="2" t="s">
        <v>2843</v>
      </c>
    </row>
    <row r="743" spans="1:3">
      <c r="B743" s="2" t="s">
        <v>325</v>
      </c>
      <c r="C743" s="2" t="s">
        <v>2797</v>
      </c>
    </row>
    <row r="745" spans="1:3" ht="18">
      <c r="A745" s="3912">
        <v>44022</v>
      </c>
      <c r="B745" s="2" t="s">
        <v>454</v>
      </c>
      <c r="C745" s="2" t="s">
        <v>2844</v>
      </c>
    </row>
    <row r="746" spans="1:3">
      <c r="B746" s="2" t="s">
        <v>325</v>
      </c>
      <c r="C746" s="2440" t="s">
        <v>2845</v>
      </c>
    </row>
    <row r="747" spans="1:3" s="2" customFormat="1" ht="18">
      <c r="A747" s="3912"/>
    </row>
    <row r="748" spans="1:3" ht="18">
      <c r="A748" s="3912">
        <v>44023</v>
      </c>
      <c r="B748" s="2" t="s">
        <v>2747</v>
      </c>
      <c r="C748" s="2" t="s">
        <v>2846</v>
      </c>
    </row>
    <row r="749" spans="1:3">
      <c r="B749" s="2" t="s">
        <v>325</v>
      </c>
      <c r="C749" s="2" t="s">
        <v>2847</v>
      </c>
    </row>
    <row r="750" spans="1:3" s="2" customFormat="1" ht="18">
      <c r="A750" s="3912"/>
    </row>
    <row r="751" spans="1:3" ht="18">
      <c r="A751" s="3912">
        <v>44024</v>
      </c>
      <c r="B751" s="2" t="s">
        <v>980</v>
      </c>
      <c r="C751" s="2" t="s">
        <v>2848</v>
      </c>
    </row>
    <row r="752" spans="1:3">
      <c r="B752" s="2" t="s">
        <v>2849</v>
      </c>
      <c r="C752" s="2" t="s">
        <v>2850</v>
      </c>
    </row>
    <row r="754" spans="1:3" ht="18">
      <c r="A754" s="3912">
        <v>44025</v>
      </c>
      <c r="B754" s="2" t="s">
        <v>330</v>
      </c>
      <c r="C754" s="2" t="s">
        <v>2851</v>
      </c>
    </row>
    <row r="755" spans="1:3">
      <c r="B755" s="2" t="s">
        <v>2747</v>
      </c>
      <c r="C755" s="2" t="s">
        <v>2852</v>
      </c>
    </row>
    <row r="757" spans="1:3" ht="18">
      <c r="A757" s="3912">
        <v>44028</v>
      </c>
      <c r="B757" s="2" t="s">
        <v>2801</v>
      </c>
      <c r="C757" s="2" t="s">
        <v>2854</v>
      </c>
    </row>
    <row r="758" spans="1:3">
      <c r="B758" s="2" t="s">
        <v>316</v>
      </c>
      <c r="C758" s="2" t="s">
        <v>2864</v>
      </c>
    </row>
    <row r="760" spans="1:3" ht="18">
      <c r="A760" s="3912">
        <v>44031</v>
      </c>
      <c r="B760" s="2" t="s">
        <v>1265</v>
      </c>
      <c r="C760" s="2" t="s">
        <v>2862</v>
      </c>
    </row>
    <row r="761" spans="1:3" s="2" customFormat="1" ht="18">
      <c r="A761" s="3912"/>
      <c r="B761" s="2" t="s">
        <v>980</v>
      </c>
      <c r="C761" s="2" t="s">
        <v>2863</v>
      </c>
    </row>
    <row r="763" spans="1:3" ht="18">
      <c r="A763" s="3912">
        <v>44032</v>
      </c>
      <c r="B763" s="2" t="s">
        <v>1265</v>
      </c>
      <c r="C763" s="2" t="s">
        <v>2865</v>
      </c>
    </row>
    <row r="764" spans="1:3" s="2" customFormat="1" ht="18">
      <c r="A764" s="3912"/>
      <c r="B764" s="2" t="s">
        <v>2801</v>
      </c>
      <c r="C764" s="2" t="s">
        <v>2866</v>
      </c>
    </row>
    <row r="766" spans="1:3" ht="18">
      <c r="A766" s="3912">
        <v>44032</v>
      </c>
      <c r="B766" s="2" t="s">
        <v>1265</v>
      </c>
      <c r="C766" s="2" t="s">
        <v>2867</v>
      </c>
    </row>
    <row r="767" spans="1:3" s="2" customFormat="1" ht="18">
      <c r="A767" s="3912"/>
      <c r="B767" s="2" t="s">
        <v>2747</v>
      </c>
      <c r="C767" s="2" t="s">
        <v>2868</v>
      </c>
    </row>
    <row r="769" spans="1:3" s="2" customFormat="1" ht="18">
      <c r="A769" s="3912">
        <v>44034</v>
      </c>
      <c r="B769" s="2" t="s">
        <v>1265</v>
      </c>
      <c r="C769" s="2" t="s">
        <v>2869</v>
      </c>
    </row>
    <row r="770" spans="1:3" s="2" customFormat="1" ht="18">
      <c r="A770" s="3912"/>
      <c r="B770" s="2" t="s">
        <v>330</v>
      </c>
      <c r="C770" s="2" t="s">
        <v>2870</v>
      </c>
    </row>
    <row r="771" spans="1:3" s="2" customFormat="1" ht="18">
      <c r="A771" s="3912"/>
    </row>
    <row r="772" spans="1:3" s="2" customFormat="1" ht="18">
      <c r="A772" s="3912">
        <v>44038</v>
      </c>
      <c r="B772" s="2" t="s">
        <v>2747</v>
      </c>
      <c r="C772" s="2" t="s">
        <v>2860</v>
      </c>
    </row>
    <row r="773" spans="1:3" s="2" customFormat="1" ht="18">
      <c r="A773" s="3912"/>
      <c r="B773" s="2" t="s">
        <v>326</v>
      </c>
      <c r="C773" s="2" t="s">
        <v>2861</v>
      </c>
    </row>
    <row r="774" spans="1:3" s="2" customFormat="1" ht="18">
      <c r="A774" s="3912"/>
    </row>
    <row r="775" spans="1:3" ht="18">
      <c r="A775" s="3912">
        <v>44040</v>
      </c>
      <c r="B775" s="2" t="s">
        <v>454</v>
      </c>
      <c r="C775" s="2" t="s">
        <v>2871</v>
      </c>
    </row>
    <row r="776" spans="1:3">
      <c r="B776" s="2" t="s">
        <v>980</v>
      </c>
      <c r="C776" s="2" t="s">
        <v>2872</v>
      </c>
    </row>
    <row r="778" spans="1:3" ht="18">
      <c r="A778" s="3912">
        <v>44052</v>
      </c>
      <c r="B778" s="2" t="s">
        <v>980</v>
      </c>
      <c r="C778" s="2" t="s">
        <v>2873</v>
      </c>
    </row>
    <row r="779" spans="1:3">
      <c r="B779" s="2" t="s">
        <v>1265</v>
      </c>
      <c r="C779" s="2" t="s">
        <v>2874</v>
      </c>
    </row>
    <row r="781" spans="1:3" ht="18">
      <c r="A781" s="3912">
        <v>44068</v>
      </c>
      <c r="B781" s="2" t="s">
        <v>2747</v>
      </c>
      <c r="C781" s="2" t="s">
        <v>2878</v>
      </c>
    </row>
    <row r="782" spans="1:3">
      <c r="B782" s="2" t="s">
        <v>330</v>
      </c>
      <c r="C782" s="2" t="s">
        <v>2879</v>
      </c>
    </row>
    <row r="784" spans="1:3" ht="18">
      <c r="A784" s="3912">
        <v>44068</v>
      </c>
      <c r="B784" s="2" t="s">
        <v>330</v>
      </c>
      <c r="C784" s="2440" t="s">
        <v>2883</v>
      </c>
    </row>
    <row r="785" spans="1:3">
      <c r="B785" s="2" t="s">
        <v>454</v>
      </c>
      <c r="C785" s="2" t="s">
        <v>2880</v>
      </c>
    </row>
    <row r="787" spans="1:3" ht="18">
      <c r="A787" s="3912">
        <v>44068</v>
      </c>
      <c r="B787" s="2" t="s">
        <v>330</v>
      </c>
      <c r="C787" s="2440" t="s">
        <v>2885</v>
      </c>
    </row>
    <row r="788" spans="1:3">
      <c r="B788" s="2" t="s">
        <v>454</v>
      </c>
      <c r="C788" s="2" t="s">
        <v>2884</v>
      </c>
    </row>
    <row r="790" spans="1:3" ht="18">
      <c r="A790" s="3912">
        <v>44075</v>
      </c>
      <c r="B790" s="2" t="s">
        <v>1265</v>
      </c>
      <c r="C790" s="2" t="s">
        <v>2889</v>
      </c>
    </row>
    <row r="791" spans="1:3">
      <c r="B791" s="2" t="s">
        <v>330</v>
      </c>
      <c r="C791" s="2" t="s">
        <v>2890</v>
      </c>
    </row>
    <row r="793" spans="1:3" ht="18">
      <c r="A793" s="3912">
        <v>44087</v>
      </c>
      <c r="B793" s="2" t="s">
        <v>325</v>
      </c>
      <c r="C793" s="2" t="s">
        <v>2892</v>
      </c>
    </row>
    <row r="794" spans="1:3">
      <c r="B794" s="2" t="s">
        <v>1265</v>
      </c>
      <c r="C794" s="2" t="s">
        <v>2893</v>
      </c>
    </row>
    <row r="796" spans="1:3" ht="18">
      <c r="A796" s="3912">
        <v>44088</v>
      </c>
      <c r="B796" s="2" t="s">
        <v>980</v>
      </c>
      <c r="C796" s="2" t="s">
        <v>2860</v>
      </c>
    </row>
    <row r="797" spans="1:3">
      <c r="B797" s="2" t="s">
        <v>454</v>
      </c>
      <c r="C797" s="2" t="s">
        <v>2894</v>
      </c>
    </row>
    <row r="799" spans="1:3" s="2440" customFormat="1" ht="18">
      <c r="A799" s="3914">
        <v>44088</v>
      </c>
      <c r="B799" s="2440" t="s">
        <v>2747</v>
      </c>
      <c r="C799" s="2440" t="s">
        <v>2959</v>
      </c>
    </row>
    <row r="800" spans="1:3" s="2440" customFormat="1" ht="18">
      <c r="A800" s="3914"/>
      <c r="B800" s="2440" t="s">
        <v>316</v>
      </c>
      <c r="C800" s="2440" t="s">
        <v>2960</v>
      </c>
    </row>
    <row r="802" spans="1:3" s="2440" customFormat="1" ht="18">
      <c r="A802" s="3914">
        <v>44088</v>
      </c>
      <c r="B802" s="2440" t="s">
        <v>316</v>
      </c>
      <c r="C802" s="2440" t="s">
        <v>2961</v>
      </c>
    </row>
    <row r="803" spans="1:3" s="2440" customFormat="1" ht="18">
      <c r="A803" s="3914"/>
      <c r="B803" s="2440" t="s">
        <v>2747</v>
      </c>
      <c r="C803" s="2440" t="s">
        <v>2962</v>
      </c>
    </row>
    <row r="805" spans="1:3" ht="18">
      <c r="A805" s="3912">
        <v>44090</v>
      </c>
      <c r="B805" s="2" t="s">
        <v>1265</v>
      </c>
      <c r="C805" s="2" t="s">
        <v>2963</v>
      </c>
    </row>
    <row r="806" spans="1:3">
      <c r="B806" s="2" t="s">
        <v>2747</v>
      </c>
      <c r="C806" s="2" t="s">
        <v>2964</v>
      </c>
    </row>
    <row r="808" spans="1:3" ht="18">
      <c r="A808" s="3912">
        <v>44090</v>
      </c>
      <c r="B808" s="2" t="s">
        <v>2747</v>
      </c>
      <c r="C808" s="2" t="s">
        <v>2965</v>
      </c>
    </row>
    <row r="809" spans="1:3">
      <c r="B809" s="2" t="s">
        <v>316</v>
      </c>
      <c r="C809" s="2" t="s">
        <v>2966</v>
      </c>
    </row>
    <row r="811" spans="1:3" ht="18">
      <c r="A811" s="3912">
        <v>44101</v>
      </c>
      <c r="B811" s="2" t="s">
        <v>2801</v>
      </c>
      <c r="C811" s="2736" t="s">
        <v>2971</v>
      </c>
    </row>
    <row r="812" spans="1:3">
      <c r="B812" s="2" t="s">
        <v>330</v>
      </c>
      <c r="C812" s="2" t="s">
        <v>2972</v>
      </c>
    </row>
    <row r="814" spans="1:3" ht="18">
      <c r="A814" s="3912">
        <v>44101</v>
      </c>
      <c r="B814" s="2" t="s">
        <v>2841</v>
      </c>
      <c r="C814" s="2" t="s">
        <v>2973</v>
      </c>
    </row>
    <row r="815" spans="1:3">
      <c r="B815" s="2" t="s">
        <v>454</v>
      </c>
      <c r="C815" s="2" t="s">
        <v>2974</v>
      </c>
    </row>
    <row r="817" spans="1:3" ht="18">
      <c r="A817" s="3912">
        <v>44103</v>
      </c>
      <c r="B817" s="2" t="s">
        <v>330</v>
      </c>
      <c r="C817" s="2" t="s">
        <v>2975</v>
      </c>
    </row>
    <row r="818" spans="1:3">
      <c r="B818" s="2" t="s">
        <v>1265</v>
      </c>
      <c r="C818" s="2" t="s">
        <v>2976</v>
      </c>
    </row>
    <row r="820" spans="1:3" ht="18">
      <c r="A820" s="3912">
        <v>44127</v>
      </c>
      <c r="B820" s="2" t="s">
        <v>1265</v>
      </c>
      <c r="C820" s="2" t="s">
        <v>2977</v>
      </c>
    </row>
    <row r="821" spans="1:3">
      <c r="B821" s="2" t="s">
        <v>980</v>
      </c>
      <c r="C821" s="2" t="s">
        <v>2978</v>
      </c>
    </row>
    <row r="823" spans="1:3" ht="18">
      <c r="A823" s="3912">
        <v>44146</v>
      </c>
      <c r="B823" s="2" t="s">
        <v>1265</v>
      </c>
      <c r="C823" s="2" t="s">
        <v>2979</v>
      </c>
    </row>
    <row r="824" spans="1:3">
      <c r="B824" s="2" t="s">
        <v>2747</v>
      </c>
      <c r="C824" s="2" t="s">
        <v>2980</v>
      </c>
    </row>
    <row r="826" spans="1:3" ht="18">
      <c r="A826" s="3912">
        <v>44150</v>
      </c>
      <c r="B826" s="2" t="s">
        <v>325</v>
      </c>
      <c r="C826" s="2" t="s">
        <v>2982</v>
      </c>
    </row>
    <row r="827" spans="1:3">
      <c r="B827" s="2" t="s">
        <v>330</v>
      </c>
      <c r="C827" s="2" t="s">
        <v>2981</v>
      </c>
    </row>
    <row r="829" spans="1:3" ht="18">
      <c r="A829" s="3912">
        <v>44150</v>
      </c>
      <c r="B829" s="2" t="s">
        <v>325</v>
      </c>
      <c r="C829" s="2" t="s">
        <v>2984</v>
      </c>
    </row>
    <row r="830" spans="1:3">
      <c r="B830" s="2" t="s">
        <v>316</v>
      </c>
      <c r="C830" s="2" t="s">
        <v>2983</v>
      </c>
    </row>
    <row r="832" spans="1:3" ht="18">
      <c r="A832" s="3912">
        <v>44150</v>
      </c>
      <c r="B832" s="2" t="s">
        <v>316</v>
      </c>
      <c r="C832" s="2" t="s">
        <v>2985</v>
      </c>
    </row>
    <row r="833" spans="1:3">
      <c r="B833" s="2" t="s">
        <v>2747</v>
      </c>
      <c r="C833" s="2" t="s">
        <v>2986</v>
      </c>
    </row>
    <row r="835" spans="1:3" ht="18">
      <c r="A835" s="3912">
        <v>44150</v>
      </c>
      <c r="B835" s="2" t="s">
        <v>1248</v>
      </c>
      <c r="C835" s="2" t="s">
        <v>2992</v>
      </c>
    </row>
    <row r="836" spans="1:3">
      <c r="B836" s="2" t="s">
        <v>316</v>
      </c>
      <c r="C836" s="2440" t="s">
        <v>2997</v>
      </c>
    </row>
    <row r="838" spans="1:3" ht="18">
      <c r="A838" s="3916">
        <v>2021</v>
      </c>
    </row>
    <row r="839" spans="1:3" ht="18">
      <c r="A839" s="3912">
        <v>44379</v>
      </c>
      <c r="B839" s="2" t="s">
        <v>454</v>
      </c>
      <c r="C839" s="2" t="s">
        <v>3039</v>
      </c>
    </row>
    <row r="840" spans="1:3">
      <c r="B840" s="2" t="s">
        <v>2747</v>
      </c>
      <c r="C840" s="2" t="s">
        <v>3040</v>
      </c>
    </row>
    <row r="842" spans="1:3" ht="18">
      <c r="A842" s="3912">
        <v>44381</v>
      </c>
      <c r="B842" s="2216" t="s">
        <v>325</v>
      </c>
      <c r="C842" s="2" t="s">
        <v>3044</v>
      </c>
    </row>
    <row r="843" spans="1:3" ht="18">
      <c r="A843" s="3912" t="s">
        <v>978</v>
      </c>
      <c r="B843" s="2216" t="s">
        <v>2747</v>
      </c>
      <c r="C843" s="2" t="s">
        <v>3043</v>
      </c>
    </row>
    <row r="845" spans="1:3" ht="18">
      <c r="A845" s="3912">
        <v>44394</v>
      </c>
      <c r="B845" s="2" t="s">
        <v>2801</v>
      </c>
      <c r="C845" s="2" t="s">
        <v>3152</v>
      </c>
    </row>
    <row r="846" spans="1:3">
      <c r="B846" s="2" t="s">
        <v>980</v>
      </c>
      <c r="C846" s="2" t="s">
        <v>3153</v>
      </c>
    </row>
    <row r="848" spans="1:3" ht="18">
      <c r="A848" s="3912">
        <v>44410</v>
      </c>
      <c r="B848" s="2" t="s">
        <v>454</v>
      </c>
      <c r="C848" s="2" t="s">
        <v>3172</v>
      </c>
    </row>
    <row r="849" spans="1:3">
      <c r="B849" s="2" t="s">
        <v>2747</v>
      </c>
      <c r="C849" s="2" t="s">
        <v>3173</v>
      </c>
    </row>
    <row r="851" spans="1:3" ht="18">
      <c r="A851" s="3912">
        <v>44423</v>
      </c>
      <c r="B851" s="2" t="s">
        <v>980</v>
      </c>
      <c r="C851" s="2" t="s">
        <v>3178</v>
      </c>
    </row>
    <row r="852" spans="1:3">
      <c r="B852" s="2" t="s">
        <v>2747</v>
      </c>
      <c r="C852" s="2" t="s">
        <v>3179</v>
      </c>
    </row>
    <row r="854" spans="1:3" ht="18">
      <c r="A854" s="3912">
        <v>44443</v>
      </c>
      <c r="B854" s="2" t="s">
        <v>2747</v>
      </c>
      <c r="C854" s="2" t="s">
        <v>3229</v>
      </c>
    </row>
    <row r="855" spans="1:3">
      <c r="B855" s="2" t="s">
        <v>454</v>
      </c>
      <c r="C855" s="2" t="s">
        <v>3232</v>
      </c>
    </row>
    <row r="857" spans="1:3" ht="18">
      <c r="A857" s="3912">
        <v>44443</v>
      </c>
      <c r="B857" s="2" t="s">
        <v>2747</v>
      </c>
      <c r="C857" s="2" t="s">
        <v>3230</v>
      </c>
    </row>
    <row r="858" spans="1:3">
      <c r="B858" s="2" t="s">
        <v>316</v>
      </c>
      <c r="C858" s="2" t="s">
        <v>3231</v>
      </c>
    </row>
    <row r="860" spans="1:3" ht="18">
      <c r="A860" s="3912">
        <v>44443</v>
      </c>
      <c r="B860" s="2" t="s">
        <v>2747</v>
      </c>
      <c r="C860" s="2" t="s">
        <v>3233</v>
      </c>
    </row>
    <row r="861" spans="1:3">
      <c r="B861" s="2" t="s">
        <v>316</v>
      </c>
      <c r="C861" s="2" t="s">
        <v>3234</v>
      </c>
    </row>
    <row r="863" spans="1:3" ht="18">
      <c r="A863" s="3912">
        <v>44444</v>
      </c>
      <c r="B863" s="2" t="s">
        <v>980</v>
      </c>
      <c r="C863" s="2" t="s">
        <v>3237</v>
      </c>
    </row>
    <row r="864" spans="1:3">
      <c r="B864" s="2" t="s">
        <v>2801</v>
      </c>
      <c r="C864" s="2" t="s">
        <v>3153</v>
      </c>
    </row>
    <row r="866" spans="1:3" ht="18">
      <c r="A866" s="3912">
        <v>44498</v>
      </c>
      <c r="B866" s="2" t="s">
        <v>316</v>
      </c>
      <c r="C866" s="2" t="s">
        <v>3262</v>
      </c>
    </row>
    <row r="867" spans="1:3">
      <c r="B867" s="2" t="s">
        <v>2747</v>
      </c>
      <c r="C867" s="2" t="s">
        <v>3257</v>
      </c>
    </row>
    <row r="869" spans="1:3" ht="18">
      <c r="A869" s="3916">
        <v>2022</v>
      </c>
    </row>
    <row r="871" spans="1:3" ht="18">
      <c r="A871" s="3912">
        <v>44627</v>
      </c>
      <c r="B871" s="2" t="s">
        <v>454</v>
      </c>
      <c r="C871" s="2" t="s">
        <v>3273</v>
      </c>
    </row>
    <row r="872" spans="1:3">
      <c r="B872" s="2" t="s">
        <v>2747</v>
      </c>
      <c r="C872" s="2" t="s">
        <v>3274</v>
      </c>
    </row>
    <row r="874" spans="1:3">
      <c r="A874" s="3907">
        <v>44717</v>
      </c>
      <c r="B874" s="2" t="s">
        <v>325</v>
      </c>
      <c r="C874" s="2" t="s">
        <v>3339</v>
      </c>
    </row>
    <row r="875" spans="1:3">
      <c r="B875" s="2" t="s">
        <v>2747</v>
      </c>
      <c r="C875" s="2" t="s">
        <v>3340</v>
      </c>
    </row>
    <row r="877" spans="1:3">
      <c r="A877" s="3907">
        <v>44748</v>
      </c>
      <c r="B877" s="2" t="s">
        <v>980</v>
      </c>
      <c r="C877" s="2" t="s">
        <v>3342</v>
      </c>
    </row>
    <row r="878" spans="1:3">
      <c r="B878" s="2" t="s">
        <v>454</v>
      </c>
      <c r="C878" s="2" t="s">
        <v>3343</v>
      </c>
    </row>
    <row r="880" spans="1:3">
      <c r="A880" s="3907">
        <v>44749</v>
      </c>
      <c r="B880" s="2" t="s">
        <v>3344</v>
      </c>
      <c r="C880" s="2" t="s">
        <v>3345</v>
      </c>
    </row>
    <row r="881" spans="1:3">
      <c r="B881" s="2" t="s">
        <v>3346</v>
      </c>
      <c r="C881" s="2" t="s">
        <v>3347</v>
      </c>
    </row>
    <row r="883" spans="1:3">
      <c r="A883" s="3907">
        <v>44749</v>
      </c>
      <c r="B883" s="2" t="s">
        <v>454</v>
      </c>
      <c r="C883" s="2" t="s">
        <v>3348</v>
      </c>
    </row>
    <row r="884" spans="1:3">
      <c r="B884" s="2" t="s">
        <v>2747</v>
      </c>
      <c r="C884" s="2" t="s">
        <v>3349</v>
      </c>
    </row>
    <row r="886" spans="1:3">
      <c r="A886" s="3907">
        <v>44808</v>
      </c>
      <c r="B886" s="2" t="s">
        <v>325</v>
      </c>
      <c r="C886" s="2" t="s">
        <v>3350</v>
      </c>
    </row>
    <row r="887" spans="1:3">
      <c r="B887" s="2" t="s">
        <v>454</v>
      </c>
      <c r="C887" s="2" t="s">
        <v>3351</v>
      </c>
    </row>
    <row r="889" spans="1:3">
      <c r="A889" s="3907">
        <v>44810</v>
      </c>
      <c r="B889" s="2" t="s">
        <v>2747</v>
      </c>
      <c r="C889" s="2" t="s">
        <v>3352</v>
      </c>
    </row>
    <row r="890" spans="1:3">
      <c r="B890" s="2" t="s">
        <v>326</v>
      </c>
      <c r="C890" s="2" t="s">
        <v>3353</v>
      </c>
    </row>
    <row r="892" spans="1:3">
      <c r="A892" s="3907">
        <v>44810</v>
      </c>
      <c r="B892" s="2" t="s">
        <v>325</v>
      </c>
      <c r="C892" s="2" t="s">
        <v>3355</v>
      </c>
    </row>
    <row r="893" spans="1:3">
      <c r="B893" s="2" t="s">
        <v>2747</v>
      </c>
      <c r="C893" s="2" t="s">
        <v>3354</v>
      </c>
    </row>
    <row r="895" spans="1:3">
      <c r="A895" s="3907">
        <v>44811</v>
      </c>
      <c r="B895" s="2" t="s">
        <v>3263</v>
      </c>
      <c r="C895" s="2" t="s">
        <v>3356</v>
      </c>
    </row>
    <row r="896" spans="1:3">
      <c r="B896" s="2" t="s">
        <v>454</v>
      </c>
      <c r="C896" s="2" t="s">
        <v>3357</v>
      </c>
    </row>
    <row r="898" spans="1:3">
      <c r="A898" s="3907">
        <v>44811</v>
      </c>
      <c r="B898" s="2" t="s">
        <v>454</v>
      </c>
      <c r="C898" s="2" t="s">
        <v>3358</v>
      </c>
    </row>
    <row r="899" spans="1:3">
      <c r="B899" s="2" t="s">
        <v>326</v>
      </c>
      <c r="C899" s="2" t="s">
        <v>3359</v>
      </c>
    </row>
    <row r="901" spans="1:3">
      <c r="A901" s="3907">
        <v>44812</v>
      </c>
      <c r="B901" s="2" t="s">
        <v>3291</v>
      </c>
      <c r="C901" s="2" t="s">
        <v>3360</v>
      </c>
    </row>
    <row r="902" spans="1:3">
      <c r="B902" s="2" t="s">
        <v>2747</v>
      </c>
      <c r="C902" s="2" t="s">
        <v>3361</v>
      </c>
    </row>
    <row r="904" spans="1:3">
      <c r="A904" s="3907">
        <v>44812</v>
      </c>
      <c r="B904" s="2" t="s">
        <v>3291</v>
      </c>
      <c r="C904" s="2" t="s">
        <v>3314</v>
      </c>
    </row>
    <row r="905" spans="1:3">
      <c r="B905" s="2" t="s">
        <v>2747</v>
      </c>
      <c r="C905" s="2" t="s">
        <v>3428</v>
      </c>
    </row>
    <row r="907" spans="1:3">
      <c r="A907" s="3907">
        <v>44812</v>
      </c>
      <c r="B907" s="2" t="s">
        <v>316</v>
      </c>
      <c r="C907" s="2" t="s">
        <v>3485</v>
      </c>
    </row>
    <row r="908" spans="1:3">
      <c r="B908" s="2" t="s">
        <v>2747</v>
      </c>
      <c r="C908" s="2" t="s">
        <v>3486</v>
      </c>
    </row>
    <row r="910" spans="1:3">
      <c r="A910" s="3907">
        <v>44812</v>
      </c>
      <c r="B910" s="2" t="s">
        <v>316</v>
      </c>
      <c r="C910" s="2" t="s">
        <v>3484</v>
      </c>
    </row>
    <row r="911" spans="1:3">
      <c r="B911" s="2" t="s">
        <v>2747</v>
      </c>
      <c r="C911" s="2" t="s">
        <v>3487</v>
      </c>
    </row>
    <row r="913" spans="1:3">
      <c r="A913" s="3907">
        <v>44813</v>
      </c>
      <c r="B913" s="2" t="s">
        <v>454</v>
      </c>
      <c r="C913" s="2" t="s">
        <v>3488</v>
      </c>
    </row>
    <row r="914" spans="1:3">
      <c r="B914" s="2" t="s">
        <v>2747</v>
      </c>
      <c r="C914" s="2" t="s">
        <v>3489</v>
      </c>
    </row>
    <row r="916" spans="1:3">
      <c r="A916" s="3907">
        <v>44814</v>
      </c>
      <c r="B916" s="2" t="s">
        <v>316</v>
      </c>
      <c r="C916" s="2" t="s">
        <v>3492</v>
      </c>
    </row>
    <row r="917" spans="1:3">
      <c r="B917" s="2" t="s">
        <v>3493</v>
      </c>
      <c r="C917" s="2" t="s">
        <v>3494</v>
      </c>
    </row>
    <row r="919" spans="1:3">
      <c r="A919" s="3907">
        <v>44824</v>
      </c>
      <c r="B919" s="2" t="s">
        <v>2747</v>
      </c>
      <c r="C919" s="2" t="s">
        <v>3496</v>
      </c>
    </row>
    <row r="920" spans="1:3">
      <c r="B920" s="2" t="s">
        <v>325</v>
      </c>
      <c r="C920" s="2" t="s">
        <v>3497</v>
      </c>
    </row>
    <row r="922" spans="1:3">
      <c r="A922" s="3907">
        <v>44831</v>
      </c>
      <c r="B922" s="2" t="s">
        <v>3291</v>
      </c>
      <c r="C922" s="2" t="s">
        <v>3521</v>
      </c>
    </row>
    <row r="923" spans="1:3">
      <c r="B923" s="2" t="s">
        <v>2747</v>
      </c>
      <c r="C923" s="2" t="s">
        <v>3522</v>
      </c>
    </row>
    <row r="925" spans="1:3">
      <c r="A925" s="3907">
        <v>44833</v>
      </c>
      <c r="B925" s="2" t="s">
        <v>325</v>
      </c>
      <c r="C925" s="2" t="s">
        <v>3543</v>
      </c>
    </row>
    <row r="926" spans="1:3">
      <c r="B926" s="2" t="s">
        <v>2747</v>
      </c>
      <c r="C926" s="2" t="s">
        <v>3544</v>
      </c>
    </row>
    <row r="928" spans="1:3">
      <c r="A928" s="3907">
        <v>44856</v>
      </c>
      <c r="B928" s="2" t="s">
        <v>1248</v>
      </c>
      <c r="C928" s="2" t="s">
        <v>3550</v>
      </c>
    </row>
    <row r="929" spans="1:3">
      <c r="B929" s="2" t="s">
        <v>326</v>
      </c>
      <c r="C929" s="2" t="s">
        <v>2811</v>
      </c>
    </row>
    <row r="931" spans="1:3">
      <c r="A931" s="3907">
        <v>44862</v>
      </c>
      <c r="B931" s="2" t="s">
        <v>3291</v>
      </c>
      <c r="C931" s="2" t="s">
        <v>3551</v>
      </c>
    </row>
    <row r="932" spans="1:3">
      <c r="B932" s="2" t="s">
        <v>2747</v>
      </c>
      <c r="C932" s="2" t="s">
        <v>3552</v>
      </c>
    </row>
    <row r="934" spans="1:3">
      <c r="A934" s="3907">
        <v>44868</v>
      </c>
      <c r="B934" s="2" t="s">
        <v>454</v>
      </c>
      <c r="C934" s="2" t="s">
        <v>3554</v>
      </c>
    </row>
    <row r="935" spans="1:3">
      <c r="B935" s="2" t="s">
        <v>2747</v>
      </c>
      <c r="C935" s="2" t="s">
        <v>3555</v>
      </c>
    </row>
    <row r="937" spans="1:3">
      <c r="A937" s="3907">
        <v>44879</v>
      </c>
      <c r="B937" s="2" t="s">
        <v>325</v>
      </c>
      <c r="C937" s="2" t="s">
        <v>3556</v>
      </c>
    </row>
    <row r="938" spans="1:3">
      <c r="B938" s="2" t="s">
        <v>2747</v>
      </c>
      <c r="C938" s="2" t="s">
        <v>3557</v>
      </c>
    </row>
    <row r="940" spans="1:3" ht="18">
      <c r="A940" s="3916">
        <v>2023</v>
      </c>
    </row>
    <row r="941" spans="1:3">
      <c r="A941" s="3907">
        <v>44962</v>
      </c>
      <c r="B941" s="2" t="s">
        <v>980</v>
      </c>
      <c r="C941" s="2" t="s">
        <v>3638</v>
      </c>
    </row>
    <row r="942" spans="1:3">
      <c r="B942" s="2" t="s">
        <v>454</v>
      </c>
      <c r="C942" s="2" t="s">
        <v>3562</v>
      </c>
    </row>
    <row r="944" spans="1:3">
      <c r="A944" s="3907">
        <v>45110</v>
      </c>
      <c r="B944" s="2" t="s">
        <v>2747</v>
      </c>
      <c r="C944" s="2" t="s">
        <v>3637</v>
      </c>
    </row>
    <row r="945" spans="1:3">
      <c r="B945" s="2" t="s">
        <v>3291</v>
      </c>
      <c r="C945" s="2" t="s">
        <v>3599</v>
      </c>
    </row>
    <row r="947" spans="1:3">
      <c r="A947" s="3907">
        <v>45114</v>
      </c>
      <c r="B947" s="2" t="s">
        <v>2747</v>
      </c>
      <c r="C947" s="2" t="s">
        <v>3600</v>
      </c>
    </row>
    <row r="948" spans="1:3">
      <c r="B948" s="2" t="s">
        <v>2801</v>
      </c>
      <c r="C948" s="2" t="s">
        <v>3601</v>
      </c>
    </row>
    <row r="950" spans="1:3">
      <c r="A950" s="3907">
        <v>45133</v>
      </c>
      <c r="B950" s="2" t="s">
        <v>454</v>
      </c>
      <c r="C950" s="2" t="s">
        <v>3603</v>
      </c>
    </row>
    <row r="951" spans="1:3">
      <c r="B951" s="2" t="s">
        <v>2747</v>
      </c>
      <c r="C951" s="2" t="s">
        <v>3604</v>
      </c>
    </row>
    <row r="953" spans="1:3" s="2414" customFormat="1">
      <c r="A953" s="3917">
        <v>45174</v>
      </c>
      <c r="B953" s="2440" t="s">
        <v>3291</v>
      </c>
      <c r="C953" s="2440" t="s">
        <v>3694</v>
      </c>
    </row>
    <row r="954" spans="1:3" s="2414" customFormat="1">
      <c r="A954" s="3917"/>
      <c r="B954" s="2440" t="s">
        <v>2747</v>
      </c>
      <c r="C954" s="2440" t="s">
        <v>3695</v>
      </c>
    </row>
    <row r="955" spans="1:3" s="2414" customFormat="1">
      <c r="A955" s="3917"/>
      <c r="B955" s="2440"/>
      <c r="C955" s="2440"/>
    </row>
    <row r="956" spans="1:3" s="2414" customFormat="1">
      <c r="A956" s="3917">
        <v>45174</v>
      </c>
      <c r="B956" s="2440" t="s">
        <v>454</v>
      </c>
      <c r="C956" s="2440" t="s">
        <v>3696</v>
      </c>
    </row>
    <row r="957" spans="1:3" s="2414" customFormat="1">
      <c r="A957" s="3917"/>
      <c r="B957" s="2440" t="s">
        <v>3697</v>
      </c>
      <c r="C957" s="2440" t="s">
        <v>3695</v>
      </c>
    </row>
    <row r="958" spans="1:3" s="2414" customFormat="1">
      <c r="A958" s="3917"/>
      <c r="B958" s="2440"/>
      <c r="C958" s="2440"/>
    </row>
    <row r="959" spans="1:3" s="2414" customFormat="1">
      <c r="A959" s="3917">
        <v>45174</v>
      </c>
      <c r="B959" s="2440" t="s">
        <v>325</v>
      </c>
      <c r="C959" s="2440" t="s">
        <v>3698</v>
      </c>
    </row>
    <row r="960" spans="1:3" s="2414" customFormat="1">
      <c r="A960" s="3917"/>
      <c r="B960" s="2440" t="s">
        <v>2747</v>
      </c>
      <c r="C960" s="2440" t="s">
        <v>3699</v>
      </c>
    </row>
    <row r="962" spans="1:3" s="2414" customFormat="1">
      <c r="A962" s="4005">
        <v>45175</v>
      </c>
      <c r="B962" s="2440" t="s">
        <v>3263</v>
      </c>
      <c r="C962" s="2440" t="s">
        <v>3703</v>
      </c>
    </row>
    <row r="963" spans="1:3" s="2414" customFormat="1">
      <c r="A963" s="3917"/>
      <c r="B963" s="2440" t="s">
        <v>980</v>
      </c>
      <c r="C963" s="2440" t="s">
        <v>3704</v>
      </c>
    </row>
    <row r="964" spans="1:3" s="2414" customFormat="1">
      <c r="A964" s="3917"/>
      <c r="B964" s="2440"/>
      <c r="C964" s="2440"/>
    </row>
    <row r="965" spans="1:3" s="2414" customFormat="1">
      <c r="A965" s="3917">
        <v>45174</v>
      </c>
      <c r="B965" s="2440" t="s">
        <v>2747</v>
      </c>
      <c r="C965" s="2440" t="s">
        <v>3705</v>
      </c>
    </row>
    <row r="966" spans="1:3" s="2414" customFormat="1">
      <c r="A966" s="3917"/>
      <c r="B966" s="2440" t="s">
        <v>325</v>
      </c>
      <c r="C966" s="2440" t="s">
        <v>3706</v>
      </c>
    </row>
    <row r="967" spans="1:3">
      <c r="A967" s="3918"/>
      <c r="B967" s="3881"/>
      <c r="C967" s="3881"/>
    </row>
    <row r="968" spans="1:3">
      <c r="A968" s="3907">
        <v>45178</v>
      </c>
      <c r="B968" s="2" t="s">
        <v>2747</v>
      </c>
      <c r="C968" s="2" t="s">
        <v>3708</v>
      </c>
    </row>
    <row r="969" spans="1:3">
      <c r="B969" s="2" t="s">
        <v>316</v>
      </c>
      <c r="C969" s="2" t="s">
        <v>3709</v>
      </c>
    </row>
    <row r="971" spans="1:3">
      <c r="A971" s="3907">
        <v>45178</v>
      </c>
      <c r="B971" s="2" t="s">
        <v>454</v>
      </c>
      <c r="C971" s="2" t="s">
        <v>3713</v>
      </c>
    </row>
    <row r="972" spans="1:3">
      <c r="B972" s="2" t="s">
        <v>3263</v>
      </c>
      <c r="C972" s="2" t="s">
        <v>3554</v>
      </c>
    </row>
    <row r="974" spans="1:3">
      <c r="A974" s="3907">
        <v>45179</v>
      </c>
      <c r="B974" s="2" t="s">
        <v>325</v>
      </c>
      <c r="C974" s="2" t="s">
        <v>3711</v>
      </c>
    </row>
    <row r="975" spans="1:3">
      <c r="B975" s="2" t="s">
        <v>2747</v>
      </c>
      <c r="C975" s="2" t="s">
        <v>3712</v>
      </c>
    </row>
    <row r="977" spans="1:3">
      <c r="A977" s="3907">
        <v>45180</v>
      </c>
      <c r="B977" s="2" t="s">
        <v>454</v>
      </c>
      <c r="C977" s="2" t="s">
        <v>3714</v>
      </c>
    </row>
    <row r="978" spans="1:3">
      <c r="B978" s="2" t="s">
        <v>980</v>
      </c>
      <c r="C978" s="2" t="s">
        <v>3715</v>
      </c>
    </row>
    <row r="980" spans="1:3">
      <c r="A980" s="3907">
        <v>45181</v>
      </c>
      <c r="B980" s="2" t="s">
        <v>980</v>
      </c>
      <c r="C980" s="2" t="s">
        <v>3716</v>
      </c>
    </row>
    <row r="981" spans="1:3">
      <c r="B981" s="2" t="s">
        <v>326</v>
      </c>
      <c r="C981" s="2" t="s">
        <v>3717</v>
      </c>
    </row>
    <row r="983" spans="1:3">
      <c r="A983" s="4006">
        <v>45181</v>
      </c>
      <c r="B983" s="2" t="s">
        <v>3263</v>
      </c>
      <c r="C983" s="2" t="s">
        <v>3718</v>
      </c>
    </row>
    <row r="984" spans="1:3">
      <c r="B984" s="2" t="s">
        <v>980</v>
      </c>
      <c r="C984" s="2" t="s">
        <v>3703</v>
      </c>
    </row>
    <row r="986" spans="1:3">
      <c r="A986" s="3907">
        <v>45197</v>
      </c>
      <c r="B986" s="2" t="s">
        <v>3291</v>
      </c>
      <c r="C986" s="2" t="s">
        <v>3732</v>
      </c>
    </row>
    <row r="987" spans="1:3">
      <c r="B987" s="2" t="s">
        <v>2747</v>
      </c>
      <c r="C987" s="2" t="s">
        <v>3733</v>
      </c>
    </row>
    <row r="989" spans="1:3">
      <c r="A989" s="3907">
        <v>45197</v>
      </c>
      <c r="B989" s="2" t="s">
        <v>980</v>
      </c>
      <c r="C989" s="2" t="s">
        <v>3734</v>
      </c>
    </row>
    <row r="990" spans="1:3">
      <c r="B990" s="2" t="s">
        <v>325</v>
      </c>
      <c r="C990" s="2" t="s">
        <v>3735</v>
      </c>
    </row>
    <row r="992" spans="1:3">
      <c r="A992" s="3907">
        <v>45230</v>
      </c>
      <c r="B992" s="2" t="s">
        <v>454</v>
      </c>
      <c r="C992" s="2" t="s">
        <v>3742</v>
      </c>
    </row>
    <row r="993" spans="1:3">
      <c r="B993" s="2" t="s">
        <v>2747</v>
      </c>
      <c r="C993" s="2" t="s">
        <v>3744</v>
      </c>
    </row>
    <row r="994" spans="1:3">
      <c r="C994" s="2" t="s">
        <v>3755</v>
      </c>
    </row>
    <row r="996" spans="1:3">
      <c r="A996" s="3907">
        <v>45237</v>
      </c>
      <c r="B996" s="2" t="s">
        <v>2747</v>
      </c>
      <c r="C996" s="2" t="s">
        <v>3717</v>
      </c>
    </row>
    <row r="997" spans="1:3">
      <c r="B997" s="2" t="s">
        <v>2801</v>
      </c>
      <c r="C997" s="2" t="s">
        <v>3556</v>
      </c>
    </row>
    <row r="999" spans="1:3">
      <c r="A999" s="3907">
        <v>45238</v>
      </c>
      <c r="B999" s="2" t="s">
        <v>3291</v>
      </c>
      <c r="C999" s="2" t="s">
        <v>3745</v>
      </c>
    </row>
    <row r="1000" spans="1:3">
      <c r="B1000" s="2" t="s">
        <v>2265</v>
      </c>
      <c r="C1000" s="2" t="s">
        <v>3746</v>
      </c>
    </row>
    <row r="1002" spans="1:3">
      <c r="A1002" s="3907">
        <v>45240</v>
      </c>
      <c r="B1002" s="2" t="s">
        <v>326</v>
      </c>
      <c r="C1002" s="2" t="s">
        <v>3747</v>
      </c>
    </row>
    <row r="1003" spans="1:3">
      <c r="B1003" s="2" t="s">
        <v>2747</v>
      </c>
      <c r="C1003" s="2" t="s">
        <v>3748</v>
      </c>
    </row>
    <row r="1005" spans="1:3" ht="18">
      <c r="A1005" s="3916">
        <v>2024</v>
      </c>
      <c r="B1005" s="3359"/>
      <c r="C1005" s="3359"/>
    </row>
    <row r="1006" spans="1:3">
      <c r="A1006" s="3907">
        <v>45502</v>
      </c>
      <c r="B1006" s="2" t="s">
        <v>454</v>
      </c>
      <c r="C1006" s="2" t="s">
        <v>3776</v>
      </c>
    </row>
    <row r="1007" spans="1:3">
      <c r="B1007" s="2" t="s">
        <v>980</v>
      </c>
      <c r="C1007" s="2" t="s">
        <v>3777</v>
      </c>
    </row>
    <row r="1009" spans="1:3">
      <c r="A1009" s="3907">
        <v>45503</v>
      </c>
      <c r="B1009" s="2" t="s">
        <v>3778</v>
      </c>
      <c r="C1009" s="2" t="s">
        <v>3779</v>
      </c>
    </row>
    <row r="1010" spans="1:3">
      <c r="B1010" s="2" t="s">
        <v>3780</v>
      </c>
      <c r="C1010" s="2" t="s">
        <v>3781</v>
      </c>
    </row>
    <row r="1012" spans="1:3">
      <c r="A1012" s="3907">
        <v>45514</v>
      </c>
      <c r="B1012" s="2" t="s">
        <v>2747</v>
      </c>
      <c r="C1012" s="2" t="s">
        <v>3787</v>
      </c>
    </row>
    <row r="1013" spans="1:3">
      <c r="B1013" s="2" t="s">
        <v>3291</v>
      </c>
      <c r="C1013" s="2" t="s">
        <v>3788</v>
      </c>
    </row>
    <row r="1015" spans="1:3">
      <c r="A1015" s="3907">
        <v>45514</v>
      </c>
      <c r="B1015" s="2" t="s">
        <v>2801</v>
      </c>
      <c r="C1015" s="2" t="s">
        <v>2786</v>
      </c>
    </row>
    <row r="1016" spans="1:3">
      <c r="B1016" s="2" t="s">
        <v>2747</v>
      </c>
      <c r="C1016" s="2" t="s">
        <v>3789</v>
      </c>
    </row>
    <row r="1018" spans="1:3">
      <c r="A1018" s="3907">
        <v>45516</v>
      </c>
      <c r="B1018" s="2" t="s">
        <v>326</v>
      </c>
      <c r="C1018" s="2" t="s">
        <v>3790</v>
      </c>
    </row>
    <row r="1019" spans="1:3">
      <c r="B1019" s="2" t="s">
        <v>454</v>
      </c>
      <c r="C1019" s="2" t="s">
        <v>3791</v>
      </c>
    </row>
    <row r="1021" spans="1:3">
      <c r="A1021" s="3907">
        <v>45539</v>
      </c>
      <c r="B1021" s="2" t="s">
        <v>2747</v>
      </c>
      <c r="C1021" s="2" t="s">
        <v>3864</v>
      </c>
    </row>
    <row r="1022" spans="1:3">
      <c r="B1022" s="2" t="s">
        <v>316</v>
      </c>
      <c r="C1022" s="2" t="s">
        <v>3865</v>
      </c>
    </row>
    <row r="1024" spans="1:3">
      <c r="A1024" s="3907">
        <v>45539</v>
      </c>
      <c r="B1024" s="2" t="s">
        <v>316</v>
      </c>
      <c r="C1024" s="2" t="s">
        <v>3792</v>
      </c>
    </row>
    <row r="1025" spans="1:3">
      <c r="B1025" s="2" t="s">
        <v>2747</v>
      </c>
      <c r="C1025" s="2" t="s">
        <v>3793</v>
      </c>
    </row>
    <row r="1026" spans="1:3">
      <c r="C1026" s="2" t="s">
        <v>3794</v>
      </c>
    </row>
    <row r="1028" spans="1:3">
      <c r="A1028" s="3907">
        <v>45540</v>
      </c>
      <c r="B1028" s="2" t="s">
        <v>2747</v>
      </c>
      <c r="C1028" s="2" t="s">
        <v>3830</v>
      </c>
    </row>
    <row r="1029" spans="1:3">
      <c r="B1029" s="2" t="s">
        <v>454</v>
      </c>
      <c r="C1029" s="2" t="s">
        <v>4061</v>
      </c>
    </row>
    <row r="1031" spans="1:3">
      <c r="A1031" s="3907">
        <v>45543</v>
      </c>
      <c r="B1031" s="2" t="s">
        <v>2747</v>
      </c>
      <c r="C1031" s="2" t="s">
        <v>3916</v>
      </c>
    </row>
    <row r="1032" spans="1:3">
      <c r="B1032" s="2" t="s">
        <v>316</v>
      </c>
      <c r="C1032" s="2" t="s">
        <v>3917</v>
      </c>
    </row>
    <row r="1034" spans="1:3">
      <c r="A1034" s="3907">
        <v>45546</v>
      </c>
      <c r="B1034" s="2" t="s">
        <v>454</v>
      </c>
      <c r="C1034" s="2" t="s">
        <v>3919</v>
      </c>
    </row>
    <row r="1035" spans="1:3">
      <c r="B1035" s="2" t="s">
        <v>2747</v>
      </c>
      <c r="C1035" s="2" t="s">
        <v>3918</v>
      </c>
    </row>
    <row r="1037" spans="1:3">
      <c r="A1037" s="3907">
        <v>45595</v>
      </c>
      <c r="B1037" s="2" t="s">
        <v>2747</v>
      </c>
      <c r="C1037" s="2" t="s">
        <v>3926</v>
      </c>
    </row>
    <row r="1038" spans="1:3">
      <c r="B1038" s="2" t="s">
        <v>316</v>
      </c>
      <c r="C1038" s="2" t="s">
        <v>3927</v>
      </c>
    </row>
    <row r="1040" spans="1:3">
      <c r="A1040" s="5072">
        <v>2025</v>
      </c>
    </row>
    <row r="1041" spans="1:3">
      <c r="A1041" s="3907">
        <v>45718</v>
      </c>
      <c r="B1041" s="2" t="s">
        <v>1248</v>
      </c>
      <c r="C1041" s="2" t="s">
        <v>3958</v>
      </c>
    </row>
    <row r="1042" spans="1:3">
      <c r="B1042" s="2" t="s">
        <v>2747</v>
      </c>
      <c r="C1042" s="2" t="s">
        <v>4060</v>
      </c>
    </row>
    <row r="1044" spans="1:3">
      <c r="A1044" s="3907">
        <v>45854</v>
      </c>
      <c r="B1044" s="2" t="s">
        <v>2747</v>
      </c>
      <c r="C1044" s="2" t="s">
        <v>3997</v>
      </c>
    </row>
    <row r="1045" spans="1:3">
      <c r="B1045" s="2" t="s">
        <v>3291</v>
      </c>
      <c r="C1045" s="2" t="s">
        <v>3998</v>
      </c>
    </row>
    <row r="1047" spans="1:3">
      <c r="A1047" s="3907">
        <v>45854</v>
      </c>
      <c r="B1047" s="2" t="s">
        <v>980</v>
      </c>
      <c r="C1047" s="2" t="s">
        <v>4020</v>
      </c>
    </row>
    <row r="1048" spans="1:3">
      <c r="B1048" s="2" t="s">
        <v>2801</v>
      </c>
      <c r="C1048" s="2" t="s">
        <v>4021</v>
      </c>
    </row>
    <row r="1050" spans="1:3">
      <c r="A1050" s="3907">
        <v>45860</v>
      </c>
      <c r="B1050" s="2" t="s">
        <v>454</v>
      </c>
      <c r="C1050" s="2" t="s">
        <v>4035</v>
      </c>
    </row>
    <row r="1051" spans="1:3">
      <c r="B1051" s="2" t="s">
        <v>2747</v>
      </c>
      <c r="C1051" s="2" t="s">
        <v>4036</v>
      </c>
    </row>
    <row r="1053" spans="1:3">
      <c r="A1053" s="3907" t="s">
        <v>978</v>
      </c>
    </row>
    <row r="1054" spans="1:3">
      <c r="A1054" s="3907">
        <v>45861</v>
      </c>
      <c r="B1054" s="2" t="s">
        <v>4037</v>
      </c>
      <c r="C1054" s="2" t="s">
        <v>4039</v>
      </c>
    </row>
    <row r="1055" spans="1:3">
      <c r="B1055" s="2" t="s">
        <v>4038</v>
      </c>
      <c r="C1055" s="2" t="s">
        <v>4040</v>
      </c>
    </row>
    <row r="1057" spans="1:3">
      <c r="A1057" s="3907">
        <v>45861</v>
      </c>
      <c r="B1057" s="2" t="s">
        <v>454</v>
      </c>
      <c r="C1057" s="2" t="s">
        <v>4041</v>
      </c>
    </row>
    <row r="1058" spans="1:3">
      <c r="B1058" s="2" t="s">
        <v>4042</v>
      </c>
      <c r="C1058" s="2" t="s">
        <v>4043</v>
      </c>
    </row>
    <row r="1060" spans="1:3">
      <c r="A1060" s="3907">
        <v>45862</v>
      </c>
      <c r="B1060" s="2" t="s">
        <v>4038</v>
      </c>
      <c r="C1060" s="2" t="s">
        <v>3948</v>
      </c>
    </row>
    <row r="1061" spans="1:3">
      <c r="B1061" s="2" t="s">
        <v>2747</v>
      </c>
      <c r="C1061" s="2" t="s">
        <v>4044</v>
      </c>
    </row>
    <row r="1063" spans="1:3">
      <c r="A1063" s="3907">
        <v>45863</v>
      </c>
      <c r="B1063" s="2" t="s">
        <v>454</v>
      </c>
      <c r="C1063" s="2" t="s">
        <v>4047</v>
      </c>
    </row>
    <row r="1064" spans="1:3">
      <c r="B1064" s="2" t="s">
        <v>4038</v>
      </c>
      <c r="C1064" s="2" t="s">
        <v>4048</v>
      </c>
    </row>
    <row r="1066" spans="1:3">
      <c r="A1066" s="3907">
        <v>45863</v>
      </c>
      <c r="B1066" s="2" t="s">
        <v>2747</v>
      </c>
      <c r="C1066" s="2" t="s">
        <v>4055</v>
      </c>
    </row>
    <row r="1067" spans="1:3">
      <c r="B1067" s="2" t="s">
        <v>4038</v>
      </c>
      <c r="C1067" s="2" t="s">
        <v>4056</v>
      </c>
    </row>
    <row r="1069" spans="1:3">
      <c r="A1069" s="3907">
        <v>45863</v>
      </c>
      <c r="B1069" s="2" t="s">
        <v>4038</v>
      </c>
      <c r="C1069" s="2" t="s">
        <v>4058</v>
      </c>
    </row>
    <row r="1070" spans="1:3">
      <c r="B1070" s="2" t="s">
        <v>2747</v>
      </c>
      <c r="C1070" s="2" t="s">
        <v>4059</v>
      </c>
    </row>
    <row r="1072" spans="1:3">
      <c r="A1072" s="3907">
        <v>45863</v>
      </c>
      <c r="B1072" s="2" t="s">
        <v>2747</v>
      </c>
      <c r="C1072" s="2" t="s">
        <v>4062</v>
      </c>
    </row>
    <row r="1073" spans="1:4">
      <c r="B1073" s="2" t="s">
        <v>454</v>
      </c>
      <c r="C1073" s="2" t="s">
        <v>4036</v>
      </c>
    </row>
    <row r="1075" spans="1:4">
      <c r="A1075" s="3907">
        <v>45870</v>
      </c>
      <c r="B1075" s="2" t="s">
        <v>2747</v>
      </c>
      <c r="C1075" s="2" t="s">
        <v>4068</v>
      </c>
    </row>
    <row r="1076" spans="1:4">
      <c r="B1076" s="2" t="s">
        <v>4038</v>
      </c>
      <c r="C1076" s="2" t="s">
        <v>4069</v>
      </c>
    </row>
    <row r="1078" spans="1:4">
      <c r="A1078" s="3907">
        <v>45879</v>
      </c>
      <c r="B1078" s="2" t="s">
        <v>2747</v>
      </c>
      <c r="C1078" s="2" t="s">
        <v>4070</v>
      </c>
    </row>
    <row r="1079" spans="1:4">
      <c r="B1079" s="2" t="s">
        <v>4038</v>
      </c>
      <c r="C1079" s="2" t="s">
        <v>4071</v>
      </c>
      <c r="D1079" s="2" t="s">
        <v>978</v>
      </c>
    </row>
    <row r="1081" spans="1:4">
      <c r="A1081" s="3907">
        <v>45880</v>
      </c>
      <c r="B1081" s="2" t="s">
        <v>2747</v>
      </c>
      <c r="C1081" s="2" t="s">
        <v>4072</v>
      </c>
    </row>
    <row r="1082" spans="1:4">
      <c r="B1082" s="2" t="s">
        <v>4038</v>
      </c>
      <c r="C1082" s="2" t="s">
        <v>4073</v>
      </c>
    </row>
    <row r="1084" spans="1:4">
      <c r="A1084" s="3907">
        <v>45885</v>
      </c>
      <c r="B1084" s="2" t="s">
        <v>454</v>
      </c>
      <c r="C1084" s="2" t="s">
        <v>4074</v>
      </c>
    </row>
    <row r="1085" spans="1:4">
      <c r="B1085" s="2" t="s">
        <v>2747</v>
      </c>
      <c r="C1085" s="2" t="s">
        <v>4075</v>
      </c>
    </row>
    <row r="1087" spans="1:4">
      <c r="A1087" s="3907">
        <v>45886</v>
      </c>
      <c r="B1087" s="2" t="s">
        <v>2747</v>
      </c>
      <c r="C1087" s="2" t="s">
        <v>4077</v>
      </c>
    </row>
    <row r="1088" spans="1:4">
      <c r="B1088" s="2" t="s">
        <v>4038</v>
      </c>
      <c r="C1088" s="2" t="s">
        <v>4078</v>
      </c>
    </row>
    <row r="1090" spans="1:3">
      <c r="A1090" s="3907">
        <v>45886</v>
      </c>
      <c r="B1090" s="2" t="s">
        <v>454</v>
      </c>
      <c r="C1090" s="2" t="s">
        <v>4083</v>
      </c>
    </row>
    <row r="1091" spans="1:3">
      <c r="B1091" s="2" t="s">
        <v>4038</v>
      </c>
      <c r="C1091" s="2" t="s">
        <v>4076</v>
      </c>
    </row>
    <row r="1093" spans="1:3">
      <c r="A1093" s="3907">
        <v>45891</v>
      </c>
      <c r="B1093" s="2" t="s">
        <v>454</v>
      </c>
      <c r="C1093" s="2" t="s">
        <v>4079</v>
      </c>
    </row>
    <row r="1094" spans="1:3">
      <c r="B1094" s="2" t="s">
        <v>4038</v>
      </c>
      <c r="C1094" s="2" t="s">
        <v>4080</v>
      </c>
    </row>
    <row r="1096" spans="1:3">
      <c r="A1096" s="3907">
        <v>45891</v>
      </c>
      <c r="B1096" s="2" t="s">
        <v>2747</v>
      </c>
      <c r="C1096" s="2" t="s">
        <v>4081</v>
      </c>
    </row>
    <row r="1097" spans="1:3">
      <c r="B1097" s="2" t="s">
        <v>4038</v>
      </c>
      <c r="C1097" s="2" t="s">
        <v>4082</v>
      </c>
    </row>
    <row r="1099" spans="1:3">
      <c r="A1099" s="3907">
        <v>45893</v>
      </c>
      <c r="B1099" s="2" t="s">
        <v>2747</v>
      </c>
      <c r="C1099" s="2" t="s">
        <v>4085</v>
      </c>
    </row>
    <row r="1100" spans="1:3">
      <c r="B1100" s="2" t="s">
        <v>4038</v>
      </c>
      <c r="C1100" s="2" t="s">
        <v>4086</v>
      </c>
    </row>
    <row r="1102" spans="1:3">
      <c r="A1102" s="3907">
        <v>45898</v>
      </c>
      <c r="B1102" s="2" t="s">
        <v>2747</v>
      </c>
      <c r="C1102" s="2" t="s">
        <v>4169</v>
      </c>
    </row>
    <row r="1103" spans="1:3">
      <c r="B1103" s="2" t="s">
        <v>316</v>
      </c>
      <c r="C1103" s="2" t="s">
        <v>4170</v>
      </c>
    </row>
    <row r="1105" spans="1:3">
      <c r="A1105" s="3907">
        <v>45900</v>
      </c>
      <c r="B1105" s="2" t="s">
        <v>980</v>
      </c>
      <c r="C1105" s="2" t="s">
        <v>4260</v>
      </c>
    </row>
    <row r="1106" spans="1:3">
      <c r="B1106" s="2" t="s">
        <v>3493</v>
      </c>
      <c r="C1106" s="2" t="s">
        <v>4261</v>
      </c>
    </row>
    <row r="1108" spans="1:3">
      <c r="A1108" s="3907">
        <v>45900</v>
      </c>
      <c r="B1108" s="2" t="s">
        <v>2747</v>
      </c>
      <c r="C1108" s="2" t="s">
        <v>4262</v>
      </c>
    </row>
    <row r="1109" spans="1:3">
      <c r="B1109" s="2" t="s">
        <v>4038</v>
      </c>
      <c r="C1109" s="2" t="s">
        <v>4263</v>
      </c>
    </row>
    <row r="1111" spans="1:3">
      <c r="A1111" s="3907">
        <v>45900</v>
      </c>
      <c r="B1111" s="2" t="s">
        <v>4038</v>
      </c>
      <c r="C1111" s="2" t="s">
        <v>4289</v>
      </c>
    </row>
    <row r="1112" spans="1:3">
      <c r="B1112" s="2" t="s">
        <v>3263</v>
      </c>
      <c r="C1112" s="2" t="s">
        <v>2670</v>
      </c>
    </row>
    <row r="1114" spans="1:3">
      <c r="A1114" s="3907">
        <v>45901</v>
      </c>
      <c r="B1114" s="2" t="s">
        <v>316</v>
      </c>
      <c r="C1114" s="2" t="s">
        <v>4290</v>
      </c>
    </row>
    <row r="1115" spans="1:3">
      <c r="B1115" s="2" t="s">
        <v>454</v>
      </c>
      <c r="C1115" s="2" t="s">
        <v>4291</v>
      </c>
    </row>
    <row r="1117" spans="1:3">
      <c r="A1117" s="3907">
        <v>45904</v>
      </c>
      <c r="B1117" s="2" t="s">
        <v>454</v>
      </c>
      <c r="C1117" s="2" t="s">
        <v>4307</v>
      </c>
    </row>
    <row r="1118" spans="1:3">
      <c r="B1118" s="2" t="s">
        <v>2747</v>
      </c>
      <c r="C1118" s="2" t="s">
        <v>4308</v>
      </c>
    </row>
    <row r="1120" spans="1:3">
      <c r="A1120" s="3907">
        <v>45913</v>
      </c>
      <c r="B1120" s="2" t="s">
        <v>980</v>
      </c>
      <c r="C1120" s="2" t="s">
        <v>4310</v>
      </c>
    </row>
    <row r="1121" spans="1:3">
      <c r="B1121" s="2" t="s">
        <v>4038</v>
      </c>
      <c r="C1121" s="2" t="s">
        <v>4311</v>
      </c>
    </row>
    <row r="1123" spans="1:3">
      <c r="A1123" s="3907">
        <v>45920</v>
      </c>
      <c r="B1123" s="2" t="s">
        <v>2747</v>
      </c>
      <c r="C1123" s="2" t="s">
        <v>4312</v>
      </c>
    </row>
    <row r="1124" spans="1:3">
      <c r="B1124" s="2" t="s">
        <v>4038</v>
      </c>
      <c r="C1124" s="2" t="s">
        <v>4313</v>
      </c>
    </row>
    <row r="1126" spans="1:3">
      <c r="A1126" s="3907">
        <v>45920</v>
      </c>
      <c r="B1126" s="2" t="s">
        <v>2747</v>
      </c>
      <c r="C1126" s="2" t="s">
        <v>4314</v>
      </c>
    </row>
    <row r="1127" spans="1:3">
      <c r="B1127" s="2" t="s">
        <v>4038</v>
      </c>
      <c r="C1127" s="2" t="s">
        <v>4315</v>
      </c>
    </row>
    <row r="1129" spans="1:3">
      <c r="A1129" s="3907">
        <v>45944</v>
      </c>
      <c r="B1129" s="2" t="s">
        <v>4038</v>
      </c>
      <c r="C1129" s="2" t="s">
        <v>4316</v>
      </c>
    </row>
    <row r="1130" spans="1:3">
      <c r="B1130" s="2" t="s">
        <v>980</v>
      </c>
      <c r="C1130" s="2" t="s">
        <v>4317</v>
      </c>
    </row>
    <row r="1132" spans="1:3">
      <c r="A1132" s="3907">
        <v>45944</v>
      </c>
      <c r="B1132" s="2" t="s">
        <v>980</v>
      </c>
      <c r="C1132" s="2" t="s">
        <v>4318</v>
      </c>
    </row>
    <row r="1133" spans="1:3">
      <c r="B1133" s="2" t="s">
        <v>4038</v>
      </c>
      <c r="C1133" s="2" t="s">
        <v>4319</v>
      </c>
    </row>
    <row r="1135" spans="1:3">
      <c r="A1135" s="3907">
        <v>45944</v>
      </c>
      <c r="B1135" s="2" t="s">
        <v>2747</v>
      </c>
      <c r="C1135" s="2" t="s">
        <v>4320</v>
      </c>
    </row>
    <row r="1136" spans="1:3">
      <c r="B1136" s="2" t="s">
        <v>4038</v>
      </c>
      <c r="C1136" s="2" t="s">
        <v>4321</v>
      </c>
    </row>
    <row r="1138" spans="1:3">
      <c r="A1138" s="3907">
        <v>45944</v>
      </c>
      <c r="B1138" s="2" t="s">
        <v>980</v>
      </c>
      <c r="C1138" s="2" t="s">
        <v>4322</v>
      </c>
    </row>
    <row r="1139" spans="1:3">
      <c r="B1139" s="2" t="s">
        <v>4038</v>
      </c>
      <c r="C1139" s="2" t="s">
        <v>4323</v>
      </c>
    </row>
    <row r="1141" spans="1:3">
      <c r="A1141" s="3907">
        <v>45966</v>
      </c>
      <c r="B1141" s="2" t="s">
        <v>454</v>
      </c>
      <c r="C1141" s="2" t="s">
        <v>4324</v>
      </c>
    </row>
    <row r="1142" spans="1:3">
      <c r="B1142" s="2" t="s">
        <v>4325</v>
      </c>
      <c r="C1142" s="2" t="s">
        <v>4326</v>
      </c>
    </row>
    <row r="1144" spans="1:3">
      <c r="A1144" s="3907">
        <v>45968</v>
      </c>
      <c r="B1144" s="2" t="s">
        <v>316</v>
      </c>
      <c r="C1144" s="2" t="s">
        <v>4327</v>
      </c>
    </row>
    <row r="1145" spans="1:3">
      <c r="B1145" s="2" t="s">
        <v>2747</v>
      </c>
      <c r="C1145" s="2" t="s">
        <v>4328</v>
      </c>
    </row>
    <row r="1147" spans="1:3">
      <c r="A1147" s="3907">
        <v>45969</v>
      </c>
      <c r="B1147" s="2" t="s">
        <v>2747</v>
      </c>
      <c r="C1147" s="2" t="s">
        <v>4329</v>
      </c>
    </row>
    <row r="1149" spans="1:3">
      <c r="A1149" s="5072">
        <v>2026</v>
      </c>
    </row>
    <row r="1150" spans="1:3">
      <c r="A1150" s="3907">
        <v>46047</v>
      </c>
      <c r="B1150" s="2" t="s">
        <v>2747</v>
      </c>
      <c r="C1150" s="2" t="s">
        <v>4373</v>
      </c>
    </row>
    <row r="1151" spans="1:3">
      <c r="B1151" s="2" t="s">
        <v>454</v>
      </c>
      <c r="C1151" s="2" t="s">
        <v>4374</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O1496"/>
  <sheetViews>
    <sheetView showGridLines="0" showWhiteSpace="0" topLeftCell="A964" zoomScale="110" zoomScaleNormal="110" zoomScaleSheetLayoutView="90" workbookViewId="0">
      <selection activeCell="G1100" sqref="G1100"/>
    </sheetView>
  </sheetViews>
  <sheetFormatPr defaultColWidth="11.25" defaultRowHeight="15.75"/>
  <cols>
    <col min="1" max="1" width="5.125" customWidth="1"/>
    <col min="3" max="3" width="25.75" customWidth="1"/>
    <col min="4" max="4" width="18.375" bestFit="1" customWidth="1"/>
    <col min="5" max="5" width="14.875" customWidth="1"/>
    <col min="7" max="7" width="17.75" customWidth="1"/>
    <col min="8" max="8" width="27.25" customWidth="1"/>
    <col min="12" max="12" width="16.125" customWidth="1"/>
    <col min="13" max="13" width="25.125" bestFit="1" customWidth="1"/>
  </cols>
  <sheetData>
    <row r="1" spans="2:3" s="1845" customFormat="1" ht="92.25">
      <c r="B1" s="1843" t="s">
        <v>2998</v>
      </c>
      <c r="C1" s="1844"/>
    </row>
    <row r="2" spans="2:3" ht="18.75">
      <c r="B2" s="17" t="s">
        <v>459</v>
      </c>
      <c r="C2" s="11"/>
    </row>
    <row r="3" spans="2:3" s="161" customFormat="1" ht="23.25">
      <c r="B3" s="1846" t="s">
        <v>460</v>
      </c>
      <c r="C3" s="1230"/>
    </row>
    <row r="4" spans="2:3" ht="18">
      <c r="B4" s="18" t="s">
        <v>461</v>
      </c>
      <c r="C4" s="11"/>
    </row>
    <row r="5" spans="2:3" s="3322" customFormat="1" ht="15">
      <c r="B5" s="389" t="s">
        <v>1283</v>
      </c>
      <c r="C5" s="3323"/>
    </row>
    <row r="6" spans="2:3">
      <c r="B6" s="16" t="s">
        <v>462</v>
      </c>
      <c r="C6" s="11"/>
    </row>
    <row r="7" spans="2:3">
      <c r="B7" s="16" t="s">
        <v>463</v>
      </c>
      <c r="C7" s="11"/>
    </row>
    <row r="8" spans="2:3">
      <c r="B8" s="16" t="s">
        <v>464</v>
      </c>
      <c r="C8" s="11"/>
    </row>
    <row r="9" spans="2:3">
      <c r="B9" s="14"/>
      <c r="C9" s="11"/>
    </row>
    <row r="10" spans="2:3" s="3322" customFormat="1" ht="15">
      <c r="B10" s="389" t="s">
        <v>1926</v>
      </c>
      <c r="C10" s="3323"/>
    </row>
    <row r="11" spans="2:3" s="3322" customFormat="1" ht="15">
      <c r="B11" s="389"/>
      <c r="C11" s="3323" t="s">
        <v>1927</v>
      </c>
    </row>
    <row r="12" spans="2:3">
      <c r="C12" s="389" t="s">
        <v>949</v>
      </c>
    </row>
    <row r="13" spans="2:3" s="3322" customFormat="1" ht="15">
      <c r="B13" s="389" t="s">
        <v>1928</v>
      </c>
      <c r="C13" s="3323"/>
    </row>
    <row r="14" spans="2:3" s="3322" customFormat="1" ht="15">
      <c r="B14" s="389"/>
      <c r="C14" s="3323" t="s">
        <v>1929</v>
      </c>
    </row>
    <row r="15" spans="2:3">
      <c r="C15" s="16" t="s">
        <v>465</v>
      </c>
    </row>
    <row r="16" spans="2:3">
      <c r="B16" s="16" t="s">
        <v>1930</v>
      </c>
      <c r="C16" s="11"/>
    </row>
    <row r="17" spans="2:9">
      <c r="B17" s="16" t="s">
        <v>1931</v>
      </c>
      <c r="C17" s="11"/>
      <c r="D17" s="11"/>
      <c r="E17" s="11"/>
      <c r="F17" s="11"/>
      <c r="G17" s="11"/>
      <c r="H17" s="11"/>
      <c r="I17" s="11"/>
    </row>
    <row r="18" spans="2:9">
      <c r="B18" s="14"/>
      <c r="C18" s="11"/>
      <c r="D18" s="11"/>
      <c r="E18" s="11"/>
      <c r="F18" s="11"/>
      <c r="G18" s="11"/>
      <c r="H18" s="11"/>
      <c r="I18" s="11"/>
    </row>
    <row r="19" spans="2:9" s="3322" customFormat="1" ht="15">
      <c r="B19" s="389" t="s">
        <v>1924</v>
      </c>
      <c r="C19" s="3323"/>
      <c r="D19" s="3323"/>
      <c r="E19" s="3323"/>
      <c r="F19" s="3323"/>
      <c r="G19" s="3323"/>
      <c r="H19" s="3323"/>
      <c r="I19" s="3323"/>
    </row>
    <row r="20" spans="2:9" s="3322" customFormat="1" ht="15">
      <c r="B20" s="389" t="s">
        <v>1925</v>
      </c>
      <c r="C20" s="3323"/>
      <c r="D20" s="3323"/>
      <c r="E20" s="3323"/>
      <c r="F20" s="3323"/>
      <c r="G20" s="3323"/>
      <c r="H20" s="3323"/>
      <c r="I20" s="3323"/>
    </row>
    <row r="21" spans="2:9" ht="16.5" thickBot="1">
      <c r="B21" s="14"/>
      <c r="C21" s="11"/>
      <c r="D21" s="11"/>
      <c r="E21" s="11"/>
      <c r="F21" s="11"/>
      <c r="G21" s="11"/>
      <c r="H21" s="11"/>
      <c r="I21" s="11"/>
    </row>
    <row r="22" spans="2:9" s="385" customFormat="1" ht="18.75">
      <c r="B22" s="2921" t="s">
        <v>3265</v>
      </c>
      <c r="C22" s="2922"/>
      <c r="D22" s="2922"/>
      <c r="E22" s="2922"/>
      <c r="F22" s="2922"/>
      <c r="G22" s="2922"/>
      <c r="H22" s="3329"/>
      <c r="I22" s="3328" t="s">
        <v>3031</v>
      </c>
    </row>
    <row r="23" spans="2:9" s="3322" customFormat="1">
      <c r="B23" s="1252"/>
      <c r="C23" s="3327" t="s">
        <v>3030</v>
      </c>
      <c r="D23" s="3327"/>
      <c r="E23" s="3327"/>
      <c r="F23" s="3327"/>
      <c r="G23" s="3327"/>
      <c r="H23" s="3326"/>
      <c r="I23" s="3323"/>
    </row>
    <row r="24" spans="2:9" s="3322" customFormat="1">
      <c r="B24" s="1252"/>
      <c r="C24" s="1209" t="s">
        <v>3029</v>
      </c>
      <c r="D24" s="1209"/>
      <c r="E24" s="1209"/>
      <c r="F24" s="1209"/>
      <c r="G24" s="1209"/>
      <c r="H24" s="3326"/>
      <c r="I24" s="3323"/>
    </row>
    <row r="25" spans="2:9" s="3322" customFormat="1">
      <c r="B25" s="1252"/>
      <c r="C25" s="1209"/>
      <c r="D25" s="1209"/>
      <c r="E25" s="1209"/>
      <c r="F25" s="1209"/>
      <c r="G25" s="1209"/>
      <c r="H25" s="3326"/>
      <c r="I25" s="3323"/>
    </row>
    <row r="26" spans="2:9" s="3322" customFormat="1" ht="16.5" thickBot="1">
      <c r="B26" s="1253"/>
      <c r="C26" s="1254"/>
      <c r="D26" s="1254"/>
      <c r="E26" s="1254"/>
      <c r="F26" s="1254"/>
      <c r="G26" s="1254"/>
      <c r="H26" s="3325"/>
      <c r="I26" s="3323"/>
    </row>
    <row r="27" spans="2:9" s="3322" customFormat="1" ht="15">
      <c r="B27" s="389"/>
      <c r="C27" s="3323"/>
      <c r="D27" s="3323"/>
      <c r="E27" s="3323"/>
      <c r="F27" s="3323"/>
      <c r="G27" s="3323"/>
      <c r="H27" s="3323"/>
      <c r="I27" s="3323"/>
    </row>
    <row r="28" spans="2:9" s="385" customFormat="1" ht="18.75">
      <c r="B28" s="391" t="s">
        <v>466</v>
      </c>
      <c r="C28" s="384"/>
      <c r="D28" s="384"/>
      <c r="E28" s="384"/>
      <c r="F28" s="384"/>
      <c r="G28" s="384"/>
      <c r="H28" s="384"/>
      <c r="I28" s="384"/>
    </row>
    <row r="29" spans="2:9" s="385" customFormat="1" ht="18.75">
      <c r="B29" s="391" t="s">
        <v>3034</v>
      </c>
      <c r="C29" s="384"/>
      <c r="D29" s="384"/>
      <c r="E29" s="384"/>
      <c r="F29" s="384"/>
      <c r="G29" s="384"/>
      <c r="H29" s="384"/>
      <c r="I29" s="384"/>
    </row>
    <row r="30" spans="2:9">
      <c r="B30" s="43" t="s">
        <v>3032</v>
      </c>
      <c r="C30" s="388"/>
      <c r="D30" s="388"/>
      <c r="E30" s="388"/>
      <c r="F30" s="388"/>
      <c r="G30" s="388"/>
      <c r="H30" s="11"/>
      <c r="I30" s="11"/>
    </row>
    <row r="31" spans="2:9">
      <c r="B31" s="43" t="s">
        <v>3033</v>
      </c>
      <c r="C31" s="388"/>
      <c r="D31" s="388"/>
      <c r="E31" s="388"/>
      <c r="F31" s="388"/>
      <c r="G31" s="388"/>
      <c r="H31" s="11"/>
      <c r="I31" s="11"/>
    </row>
    <row r="33" spans="2:2" s="385" customFormat="1" ht="18.75">
      <c r="B33" s="17" t="s">
        <v>467</v>
      </c>
    </row>
    <row r="34" spans="2:2" s="3322" customFormat="1" ht="15">
      <c r="B34" s="16" t="s">
        <v>468</v>
      </c>
    </row>
    <row r="35" spans="2:2" s="3322" customFormat="1" ht="15">
      <c r="B35" s="389" t="s">
        <v>2144</v>
      </c>
    </row>
    <row r="36" spans="2:2" s="3322" customFormat="1" ht="15">
      <c r="B36" s="389" t="s">
        <v>2159</v>
      </c>
    </row>
    <row r="37" spans="2:2" s="3322" customFormat="1" ht="15">
      <c r="B37" s="389" t="s">
        <v>2160</v>
      </c>
    </row>
    <row r="38" spans="2:2" s="3322" customFormat="1" ht="15">
      <c r="B38" s="389" t="s">
        <v>2157</v>
      </c>
    </row>
    <row r="39" spans="2:2" s="3322" customFormat="1" ht="15">
      <c r="B39" s="389" t="s">
        <v>2158</v>
      </c>
    </row>
    <row r="40" spans="2:2" s="3322" customFormat="1" ht="15">
      <c r="B40" s="389" t="s">
        <v>2155</v>
      </c>
    </row>
    <row r="41" spans="2:2" s="3322" customFormat="1" ht="15">
      <c r="B41" s="389" t="s">
        <v>2156</v>
      </c>
    </row>
    <row r="42" spans="2:2" s="3322" customFormat="1" ht="15">
      <c r="B42" s="389" t="s">
        <v>2153</v>
      </c>
    </row>
    <row r="43" spans="2:2" s="3322" customFormat="1" ht="15">
      <c r="B43" s="389" t="s">
        <v>2154</v>
      </c>
    </row>
    <row r="44" spans="2:2" s="3322" customFormat="1" ht="15">
      <c r="B44" s="389" t="s">
        <v>2151</v>
      </c>
    </row>
    <row r="45" spans="2:2" s="3322" customFormat="1" ht="15">
      <c r="B45" s="389" t="s">
        <v>2152</v>
      </c>
    </row>
    <row r="46" spans="2:2" s="3322" customFormat="1" ht="15">
      <c r="B46" s="389" t="s">
        <v>2149</v>
      </c>
    </row>
    <row r="47" spans="2:2" s="3322" customFormat="1" ht="15">
      <c r="B47" s="389" t="s">
        <v>2150</v>
      </c>
    </row>
    <row r="48" spans="2:2" s="3322" customFormat="1" ht="15">
      <c r="B48" s="389" t="s">
        <v>2145</v>
      </c>
    </row>
    <row r="49" spans="2:3" s="3322" customFormat="1" ht="15">
      <c r="B49" s="389" t="s">
        <v>2147</v>
      </c>
      <c r="C49" s="3323"/>
    </row>
    <row r="50" spans="2:3" s="3322" customFormat="1" ht="15">
      <c r="B50" s="389" t="s">
        <v>2148</v>
      </c>
      <c r="C50" s="3323"/>
    </row>
    <row r="51" spans="2:3" s="3322" customFormat="1" ht="15">
      <c r="B51" s="389" t="s">
        <v>2146</v>
      </c>
      <c r="C51" s="3323"/>
    </row>
    <row r="52" spans="2:3" ht="18.75">
      <c r="B52" s="17"/>
      <c r="C52" s="11"/>
    </row>
    <row r="53" spans="2:3" hidden="1">
      <c r="B53" s="16"/>
      <c r="C53" s="11"/>
    </row>
    <row r="54" spans="2:3" hidden="1">
      <c r="B54" s="16"/>
      <c r="C54" s="11"/>
    </row>
    <row r="55" spans="2:3" hidden="1">
      <c r="B55" s="16"/>
      <c r="C55" s="11"/>
    </row>
    <row r="56" spans="2:3" hidden="1">
      <c r="B56" s="16"/>
      <c r="C56" s="11"/>
    </row>
    <row r="57" spans="2:3" hidden="1">
      <c r="B57" s="16"/>
      <c r="C57" s="11"/>
    </row>
    <row r="58" spans="2:3" hidden="1">
      <c r="B58" s="16"/>
      <c r="C58" s="11"/>
    </row>
    <row r="59" spans="2:3" hidden="1">
      <c r="B59" s="16"/>
      <c r="C59" s="11"/>
    </row>
    <row r="60" spans="2:3" hidden="1">
      <c r="B60" s="16"/>
      <c r="C60" s="11"/>
    </row>
    <row r="61" spans="2:3" hidden="1">
      <c r="B61" s="16"/>
      <c r="C61" s="11"/>
    </row>
    <row r="62" spans="2:3" hidden="1">
      <c r="B62" s="16"/>
      <c r="C62" s="11"/>
    </row>
    <row r="63" spans="2:3">
      <c r="B63" s="15" t="s">
        <v>469</v>
      </c>
      <c r="C63" s="11"/>
    </row>
    <row r="64" spans="2:3">
      <c r="B64" s="16" t="s">
        <v>470</v>
      </c>
      <c r="C64" s="11"/>
    </row>
    <row r="65" spans="2:3">
      <c r="B65" s="19" t="s">
        <v>2141</v>
      </c>
      <c r="C65" s="11"/>
    </row>
    <row r="66" spans="2:3" s="70" customFormat="1">
      <c r="B66" s="14" t="s">
        <v>2142</v>
      </c>
      <c r="C66" s="388"/>
    </row>
    <row r="67" spans="2:3">
      <c r="B67" s="19"/>
      <c r="C67" s="11" t="s">
        <v>2143</v>
      </c>
    </row>
    <row r="68" spans="2:3">
      <c r="B68" s="397" t="s">
        <v>2162</v>
      </c>
      <c r="C68" s="11"/>
    </row>
    <row r="69" spans="2:3">
      <c r="B69" s="16"/>
      <c r="C69" s="11" t="s">
        <v>2140</v>
      </c>
    </row>
    <row r="70" spans="2:3">
      <c r="B70" s="20" t="s">
        <v>2138</v>
      </c>
      <c r="C70" s="11"/>
    </row>
    <row r="71" spans="2:3">
      <c r="B71" s="20"/>
      <c r="C71" s="11" t="s">
        <v>2139</v>
      </c>
    </row>
    <row r="72" spans="2:3">
      <c r="B72" s="20" t="s">
        <v>2136</v>
      </c>
      <c r="C72" s="11"/>
    </row>
    <row r="73" spans="2:3">
      <c r="B73" s="20"/>
      <c r="C73" s="11" t="s">
        <v>2137</v>
      </c>
    </row>
    <row r="74" spans="2:3">
      <c r="B74" s="20" t="s">
        <v>471</v>
      </c>
      <c r="C74" s="11"/>
    </row>
    <row r="75" spans="2:3">
      <c r="B75" s="20" t="s">
        <v>472</v>
      </c>
      <c r="C75" s="11" t="s">
        <v>978</v>
      </c>
    </row>
    <row r="76" spans="2:3">
      <c r="B76" s="20" t="s">
        <v>2134</v>
      </c>
      <c r="C76" s="11"/>
    </row>
    <row r="77" spans="2:3">
      <c r="B77" s="20"/>
      <c r="C77" s="11" t="s">
        <v>2135</v>
      </c>
    </row>
    <row r="78" spans="2:3">
      <c r="B78" s="20" t="s">
        <v>2132</v>
      </c>
      <c r="C78" s="11"/>
    </row>
    <row r="79" spans="2:3">
      <c r="B79" s="20"/>
      <c r="C79" s="11" t="s">
        <v>2133</v>
      </c>
    </row>
    <row r="80" spans="2:3">
      <c r="B80" s="16" t="s">
        <v>2130</v>
      </c>
      <c r="C80" s="11"/>
    </row>
    <row r="81" spans="1:8">
      <c r="B81" s="16"/>
      <c r="C81" s="11" t="s">
        <v>2131</v>
      </c>
      <c r="D81" s="11"/>
      <c r="E81" s="11"/>
      <c r="F81" s="11"/>
      <c r="G81" s="11"/>
      <c r="H81" s="11"/>
    </row>
    <row r="82" spans="1:8">
      <c r="B82" s="19" t="s">
        <v>2128</v>
      </c>
      <c r="C82" s="11"/>
      <c r="D82" s="11"/>
      <c r="E82" s="11"/>
      <c r="F82" s="11"/>
      <c r="G82" s="11"/>
      <c r="H82" s="11"/>
    </row>
    <row r="83" spans="1:8">
      <c r="B83" s="16"/>
      <c r="C83" s="11" t="s">
        <v>2129</v>
      </c>
      <c r="D83" s="11"/>
      <c r="E83" s="11"/>
      <c r="F83" s="11"/>
      <c r="G83" s="11"/>
      <c r="H83" s="11"/>
    </row>
    <row r="84" spans="1:8" ht="21.75" thickBot="1">
      <c r="A84" s="177"/>
      <c r="B84" s="16"/>
      <c r="C84" s="11"/>
      <c r="D84" s="11"/>
      <c r="E84" s="11"/>
      <c r="F84" s="11"/>
      <c r="G84" s="11"/>
      <c r="H84" s="11"/>
    </row>
    <row r="85" spans="1:8" s="161" customFormat="1" ht="24" thickBot="1">
      <c r="B85" s="1231" t="s">
        <v>473</v>
      </c>
      <c r="C85" s="1234"/>
      <c r="D85" s="1230"/>
      <c r="E85" s="1230"/>
      <c r="F85" s="1230"/>
      <c r="G85" s="1230"/>
      <c r="H85" s="1230"/>
    </row>
    <row r="86" spans="1:8" ht="16.5" thickBot="1">
      <c r="B86" s="15"/>
      <c r="C86" s="11"/>
      <c r="D86" s="11"/>
      <c r="E86" s="11"/>
      <c r="F86" s="11"/>
      <c r="G86" s="11"/>
      <c r="H86" s="11"/>
    </row>
    <row r="87" spans="1:8" s="1275" customFormat="1" ht="24" thickBot="1">
      <c r="B87" s="3147" t="s">
        <v>474</v>
      </c>
      <c r="C87" s="3149"/>
      <c r="D87" s="1951" t="s">
        <v>1790</v>
      </c>
      <c r="E87" s="1951"/>
      <c r="F87" s="1951"/>
      <c r="G87" s="1951"/>
      <c r="H87" s="1951"/>
    </row>
    <row r="88" spans="1:8">
      <c r="A88" s="795" t="s">
        <v>978</v>
      </c>
      <c r="B88" s="16" t="s">
        <v>475</v>
      </c>
      <c r="C88" s="11"/>
      <c r="D88" s="11"/>
      <c r="E88" s="11"/>
      <c r="F88" s="11"/>
      <c r="G88" s="11"/>
      <c r="H88" s="11"/>
    </row>
    <row r="89" spans="1:8">
      <c r="A89" s="795" t="s">
        <v>978</v>
      </c>
      <c r="B89" s="16" t="s">
        <v>1953</v>
      </c>
      <c r="C89" s="11"/>
      <c r="D89" s="11"/>
      <c r="E89" s="11"/>
      <c r="F89" s="11"/>
      <c r="G89" s="11"/>
      <c r="H89" s="11"/>
    </row>
    <row r="90" spans="1:8">
      <c r="B90" s="16" t="s">
        <v>1954</v>
      </c>
      <c r="C90" s="11"/>
      <c r="D90" s="11"/>
      <c r="E90" s="11"/>
      <c r="F90" s="11"/>
      <c r="G90" s="11"/>
      <c r="H90" s="11"/>
    </row>
    <row r="91" spans="1:8" s="12" customFormat="1" ht="18.75">
      <c r="A91" s="169"/>
      <c r="B91" s="400" t="s">
        <v>1786</v>
      </c>
      <c r="C91" s="204"/>
      <c r="D91" s="204"/>
      <c r="E91" s="204"/>
      <c r="F91" s="204"/>
      <c r="G91" s="204"/>
      <c r="H91" s="204"/>
    </row>
    <row r="92" spans="1:8" s="12" customFormat="1" ht="18.75">
      <c r="A92" s="169"/>
      <c r="B92" s="400" t="s">
        <v>1789</v>
      </c>
      <c r="C92" s="204"/>
      <c r="D92" s="204"/>
      <c r="E92" s="204"/>
      <c r="F92" s="204"/>
      <c r="G92" s="204"/>
      <c r="H92" s="204"/>
    </row>
    <row r="93" spans="1:8" ht="16.5" thickBot="1">
      <c r="A93" s="761" t="s">
        <v>978</v>
      </c>
      <c r="B93" s="16"/>
      <c r="C93" s="11"/>
      <c r="D93" s="11"/>
      <c r="E93" s="11"/>
      <c r="F93" s="11"/>
      <c r="G93" s="11"/>
      <c r="H93" s="11"/>
    </row>
    <row r="94" spans="1:8" s="394" customFormat="1" ht="18.75">
      <c r="A94" s="385" t="s">
        <v>978</v>
      </c>
      <c r="B94" s="3166" t="s">
        <v>2161</v>
      </c>
      <c r="C94" s="3167"/>
      <c r="D94" s="393"/>
      <c r="E94" s="393"/>
      <c r="F94" s="393"/>
      <c r="G94" s="393"/>
      <c r="H94" s="393"/>
    </row>
    <row r="95" spans="1:8" s="394" customFormat="1" ht="19.5" thickBot="1">
      <c r="A95" s="385"/>
      <c r="B95" s="3168" t="s">
        <v>513</v>
      </c>
      <c r="C95" s="3169"/>
      <c r="D95" s="393"/>
      <c r="E95" s="393"/>
      <c r="F95" s="393"/>
      <c r="G95" s="393"/>
      <c r="H95" s="393"/>
    </row>
    <row r="96" spans="1:8" s="160" customFormat="1">
      <c r="A96" s="12"/>
      <c r="B96" s="1255" t="s">
        <v>1785</v>
      </c>
      <c r="C96" s="222"/>
      <c r="D96" s="222"/>
      <c r="E96" s="222"/>
      <c r="G96" s="222"/>
      <c r="H96" s="1847">
        <v>43128</v>
      </c>
    </row>
    <row r="97" spans="1:4">
      <c r="B97" s="16" t="s">
        <v>477</v>
      </c>
      <c r="C97" s="11"/>
      <c r="D97" s="11"/>
    </row>
    <row r="98" spans="1:4">
      <c r="B98" s="15" t="s">
        <v>478</v>
      </c>
      <c r="C98" s="11"/>
      <c r="D98" s="11"/>
    </row>
    <row r="99" spans="1:4">
      <c r="B99" s="15" t="s">
        <v>479</v>
      </c>
      <c r="C99" s="11"/>
      <c r="D99" s="11"/>
    </row>
    <row r="100" spans="1:4">
      <c r="B100" s="15" t="s">
        <v>480</v>
      </c>
      <c r="C100" s="11"/>
      <c r="D100" s="11"/>
    </row>
    <row r="101" spans="1:4">
      <c r="B101" s="16" t="s">
        <v>481</v>
      </c>
      <c r="C101" s="11"/>
      <c r="D101" s="11"/>
    </row>
    <row r="102" spans="1:4" ht="18.75">
      <c r="A102" s="385"/>
      <c r="B102" s="16" t="s">
        <v>482</v>
      </c>
      <c r="C102" s="11"/>
      <c r="D102" s="11"/>
    </row>
    <row r="103" spans="1:4" ht="16.5" thickBot="1">
      <c r="B103" s="21"/>
      <c r="C103" s="11"/>
      <c r="D103" s="11"/>
    </row>
    <row r="104" spans="1:4" s="161" customFormat="1" ht="24" thickBot="1">
      <c r="B104" s="1317" t="s">
        <v>483</v>
      </c>
      <c r="C104" s="1319"/>
      <c r="D104" s="1230"/>
    </row>
    <row r="105" spans="1:4">
      <c r="B105" s="16" t="s">
        <v>1932</v>
      </c>
      <c r="C105" s="11"/>
      <c r="D105" s="11"/>
    </row>
    <row r="106" spans="1:4" ht="18.75">
      <c r="A106" s="385"/>
      <c r="B106" s="16" t="s">
        <v>1933</v>
      </c>
      <c r="C106" s="11"/>
      <c r="D106" s="11"/>
    </row>
    <row r="107" spans="1:4">
      <c r="B107" s="16" t="s">
        <v>484</v>
      </c>
      <c r="C107" s="11"/>
      <c r="D107" s="11"/>
    </row>
    <row r="108" spans="1:4" ht="16.5" thickBot="1">
      <c r="B108" s="16"/>
      <c r="C108" s="11"/>
      <c r="D108" s="11"/>
    </row>
    <row r="109" spans="1:4" s="161" customFormat="1" ht="24" thickBot="1">
      <c r="B109" s="1317" t="s">
        <v>485</v>
      </c>
      <c r="C109" s="1319"/>
      <c r="D109" s="1230" t="s">
        <v>3266</v>
      </c>
    </row>
    <row r="110" spans="1:4" ht="18.75">
      <c r="A110" s="385"/>
      <c r="B110" s="16" t="s">
        <v>1934</v>
      </c>
      <c r="C110" s="11"/>
      <c r="D110" s="11"/>
    </row>
    <row r="111" spans="1:4">
      <c r="B111" s="16" t="s">
        <v>1935</v>
      </c>
      <c r="C111" s="11"/>
      <c r="D111" s="11"/>
    </row>
    <row r="113" spans="2:3" s="161" customFormat="1" ht="24" thickBot="1">
      <c r="B113" s="1317" t="s">
        <v>486</v>
      </c>
      <c r="C113" s="1319"/>
    </row>
    <row r="114" spans="2:3">
      <c r="B114" s="16" t="s">
        <v>487</v>
      </c>
      <c r="C114" s="11"/>
    </row>
    <row r="115" spans="2:3">
      <c r="B115" s="16" t="s">
        <v>488</v>
      </c>
      <c r="C115" s="11"/>
    </row>
    <row r="116" spans="2:3" ht="16.5" thickBot="1">
      <c r="B116" s="16"/>
      <c r="C116" s="11"/>
    </row>
    <row r="117" spans="2:3" s="161" customFormat="1" ht="24" thickBot="1">
      <c r="B117" s="1317" t="s">
        <v>489</v>
      </c>
      <c r="C117" s="1319"/>
    </row>
    <row r="118" spans="2:3">
      <c r="B118" s="16" t="s">
        <v>490</v>
      </c>
      <c r="C118" s="11"/>
    </row>
    <row r="119" spans="2:3" ht="16.5" thickBot="1">
      <c r="B119" s="16"/>
      <c r="C119" s="11"/>
    </row>
    <row r="120" spans="2:3" s="161" customFormat="1" ht="24" thickBot="1">
      <c r="B120" s="1317" t="s">
        <v>491</v>
      </c>
      <c r="C120" s="1319"/>
    </row>
    <row r="121" spans="2:3" s="1296" customFormat="1" ht="15">
      <c r="B121" s="389" t="s">
        <v>2221</v>
      </c>
      <c r="C121" s="1297"/>
    </row>
    <row r="122" spans="2:3" s="1296" customFormat="1" ht="15">
      <c r="B122" s="389"/>
      <c r="C122" s="1297" t="s">
        <v>2222</v>
      </c>
    </row>
    <row r="123" spans="2:3" s="1296" customFormat="1" ht="15">
      <c r="B123" s="389" t="s">
        <v>2219</v>
      </c>
      <c r="C123" s="1297"/>
    </row>
    <row r="124" spans="2:3" s="1296" customFormat="1" ht="15">
      <c r="B124" s="389" t="s">
        <v>2217</v>
      </c>
      <c r="C124" s="1297"/>
    </row>
    <row r="125" spans="2:3" s="1296" customFormat="1" ht="15">
      <c r="B125" s="389" t="s">
        <v>2220</v>
      </c>
      <c r="C125" s="1297"/>
    </row>
    <row r="126" spans="2:3" s="1296" customFormat="1" ht="15">
      <c r="B126" s="389" t="s">
        <v>2218</v>
      </c>
      <c r="C126" s="1297"/>
    </row>
    <row r="127" spans="2:3" s="1296" customFormat="1" ht="15">
      <c r="B127" s="389" t="s">
        <v>2216</v>
      </c>
      <c r="C127" s="1297"/>
    </row>
    <row r="128" spans="2:3" s="5026" customFormat="1" ht="14.25">
      <c r="B128" s="383" t="s">
        <v>2223</v>
      </c>
      <c r="C128" s="5027"/>
    </row>
    <row r="129" spans="2:3" s="5026" customFormat="1" ht="14.25">
      <c r="B129" s="383"/>
      <c r="C129" s="5027" t="s">
        <v>2225</v>
      </c>
    </row>
    <row r="130" spans="2:3" s="5026" customFormat="1" ht="14.25">
      <c r="B130" s="383"/>
      <c r="C130" s="5027" t="s">
        <v>2224</v>
      </c>
    </row>
    <row r="131" spans="2:3" s="761" customFormat="1">
      <c r="B131" s="1272" t="s">
        <v>2163</v>
      </c>
      <c r="C131" s="766"/>
    </row>
    <row r="132" spans="2:3" s="160" customFormat="1">
      <c r="B132" s="1273" t="s">
        <v>2164</v>
      </c>
      <c r="C132" s="222"/>
    </row>
    <row r="133" spans="2:3" ht="16.5" thickBot="1">
      <c r="B133" s="16"/>
      <c r="C133" s="11"/>
    </row>
    <row r="134" spans="2:3" s="161" customFormat="1" ht="24" thickBot="1">
      <c r="B134" s="1317" t="s">
        <v>492</v>
      </c>
      <c r="C134" s="1318"/>
    </row>
    <row r="135" spans="2:3">
      <c r="B135" s="16" t="s">
        <v>1936</v>
      </c>
      <c r="C135" s="11"/>
    </row>
    <row r="136" spans="2:3">
      <c r="B136" s="16" t="s">
        <v>1937</v>
      </c>
      <c r="C136" s="11"/>
    </row>
    <row r="137" spans="2:3">
      <c r="B137" s="16" t="s">
        <v>1938</v>
      </c>
      <c r="C137" s="11"/>
    </row>
    <row r="138" spans="2:3">
      <c r="B138" s="16" t="s">
        <v>1939</v>
      </c>
      <c r="C138" s="11"/>
    </row>
    <row r="139" spans="2:3">
      <c r="B139" s="16" t="s">
        <v>1940</v>
      </c>
      <c r="C139" s="11"/>
    </row>
    <row r="140" spans="2:3">
      <c r="B140" s="16" t="s">
        <v>1941</v>
      </c>
      <c r="C140" s="11"/>
    </row>
    <row r="141" spans="2:3">
      <c r="B141" s="16" t="s">
        <v>1942</v>
      </c>
      <c r="C141" s="11"/>
    </row>
    <row r="142" spans="2:3">
      <c r="B142" s="16" t="s">
        <v>1943</v>
      </c>
      <c r="C142" s="11"/>
    </row>
    <row r="143" spans="2:3">
      <c r="B143" s="16" t="s">
        <v>1944</v>
      </c>
      <c r="C143" s="11"/>
    </row>
    <row r="144" spans="2:3">
      <c r="B144" s="16" t="s">
        <v>1945</v>
      </c>
      <c r="C144" s="11"/>
    </row>
    <row r="145" spans="2:3">
      <c r="B145" s="16" t="s">
        <v>1946</v>
      </c>
      <c r="C145" s="11"/>
    </row>
    <row r="146" spans="2:3">
      <c r="B146" s="16"/>
      <c r="C146" s="11"/>
    </row>
    <row r="147" spans="2:3">
      <c r="B147" s="16" t="s">
        <v>1951</v>
      </c>
      <c r="C147" s="11"/>
    </row>
    <row r="148" spans="2:3">
      <c r="B148" s="16" t="s">
        <v>1952</v>
      </c>
      <c r="C148" s="11"/>
    </row>
    <row r="149" spans="2:3">
      <c r="B149" s="16" t="s">
        <v>1949</v>
      </c>
      <c r="C149" s="11"/>
    </row>
    <row r="150" spans="2:3">
      <c r="B150" s="16" t="s">
        <v>1950</v>
      </c>
      <c r="C150" s="11"/>
    </row>
    <row r="151" spans="2:3">
      <c r="B151" s="16" t="s">
        <v>1947</v>
      </c>
      <c r="C151" s="11"/>
    </row>
    <row r="152" spans="2:3">
      <c r="B152" s="16" t="s">
        <v>1948</v>
      </c>
      <c r="C152" s="11"/>
    </row>
    <row r="153" spans="2:3" ht="16.5" thickBot="1">
      <c r="B153" s="15"/>
      <c r="C153" s="11"/>
    </row>
    <row r="154" spans="2:3" s="161" customFormat="1" ht="24" thickBot="1">
      <c r="B154" s="1317" t="s">
        <v>493</v>
      </c>
      <c r="C154" s="1318"/>
    </row>
    <row r="155" spans="2:3">
      <c r="B155" s="16" t="s">
        <v>2126</v>
      </c>
      <c r="C155" s="11"/>
    </row>
    <row r="156" spans="2:3">
      <c r="B156" s="16" t="s">
        <v>2127</v>
      </c>
      <c r="C156" s="11"/>
    </row>
    <row r="157" spans="2:3">
      <c r="B157" s="16" t="s">
        <v>2124</v>
      </c>
      <c r="C157" s="11"/>
    </row>
    <row r="158" spans="2:3">
      <c r="B158" s="16" t="s">
        <v>2125</v>
      </c>
      <c r="C158" s="11"/>
    </row>
    <row r="159" spans="2:3">
      <c r="B159" s="16" t="s">
        <v>2122</v>
      </c>
      <c r="C159" s="11"/>
    </row>
    <row r="160" spans="2:3">
      <c r="B160" s="16"/>
      <c r="C160" s="11" t="s">
        <v>2123</v>
      </c>
    </row>
    <row r="161" spans="2:3">
      <c r="B161" s="16" t="s">
        <v>2120</v>
      </c>
      <c r="C161" s="11"/>
    </row>
    <row r="162" spans="2:3">
      <c r="B162" s="16"/>
      <c r="C162" s="11" t="s">
        <v>2121</v>
      </c>
    </row>
    <row r="163" spans="2:3">
      <c r="B163" s="16" t="s">
        <v>2118</v>
      </c>
      <c r="C163" s="11"/>
    </row>
    <row r="164" spans="2:3">
      <c r="B164" s="16"/>
      <c r="C164" s="11" t="s">
        <v>2119</v>
      </c>
    </row>
    <row r="165" spans="2:3" ht="16.5" thickBot="1">
      <c r="B165" s="16"/>
      <c r="C165" s="11"/>
    </row>
    <row r="166" spans="2:3" s="161" customFormat="1" ht="24" thickBot="1">
      <c r="B166" s="1317" t="s">
        <v>494</v>
      </c>
      <c r="C166" s="1318"/>
    </row>
    <row r="167" spans="2:3">
      <c r="B167" s="16" t="s">
        <v>936</v>
      </c>
      <c r="C167" s="11"/>
    </row>
    <row r="168" spans="2:3">
      <c r="B168" s="16" t="s">
        <v>937</v>
      </c>
      <c r="C168" s="11"/>
    </row>
    <row r="169" spans="2:3">
      <c r="B169" s="16" t="s">
        <v>938</v>
      </c>
      <c r="C169" s="11"/>
    </row>
    <row r="170" spans="2:3">
      <c r="B170" s="16" t="s">
        <v>939</v>
      </c>
      <c r="C170" s="11"/>
    </row>
    <row r="171" spans="2:3">
      <c r="B171" s="16" t="s">
        <v>940</v>
      </c>
      <c r="C171" s="11"/>
    </row>
    <row r="172" spans="2:3">
      <c r="B172" s="15"/>
      <c r="C172" s="11"/>
    </row>
    <row r="173" spans="2:3" s="385" customFormat="1" ht="18.75">
      <c r="B173" s="17" t="s">
        <v>495</v>
      </c>
      <c r="C173" s="384"/>
    </row>
    <row r="174" spans="2:3" s="385" customFormat="1" ht="18.75">
      <c r="B174" s="17" t="s">
        <v>496</v>
      </c>
      <c r="C174" s="384"/>
    </row>
    <row r="175" spans="2:3">
      <c r="B175" s="20" t="s">
        <v>497</v>
      </c>
      <c r="C175" s="11"/>
    </row>
    <row r="176" spans="2:3">
      <c r="B176" s="20" t="s">
        <v>498</v>
      </c>
      <c r="C176" s="11"/>
    </row>
    <row r="177" spans="2:3">
      <c r="B177" s="20" t="s">
        <v>499</v>
      </c>
      <c r="C177" s="11"/>
    </row>
    <row r="178" spans="2:3">
      <c r="B178" s="20" t="s">
        <v>2116</v>
      </c>
      <c r="C178" s="11"/>
    </row>
    <row r="179" spans="2:3">
      <c r="B179" s="20"/>
      <c r="C179" s="11" t="s">
        <v>2117</v>
      </c>
    </row>
    <row r="180" spans="2:3">
      <c r="B180" s="20" t="s">
        <v>2114</v>
      </c>
      <c r="C180" s="11"/>
    </row>
    <row r="181" spans="2:3">
      <c r="B181" s="20"/>
      <c r="C181" s="11" t="s">
        <v>2115</v>
      </c>
    </row>
    <row r="182" spans="2:3">
      <c r="B182" s="20" t="s">
        <v>500</v>
      </c>
      <c r="C182" s="11"/>
    </row>
    <row r="183" spans="2:3">
      <c r="B183" s="20" t="s">
        <v>501</v>
      </c>
      <c r="C183" s="11"/>
    </row>
    <row r="184" spans="2:3">
      <c r="B184" s="20" t="s">
        <v>502</v>
      </c>
      <c r="C184" s="11"/>
    </row>
    <row r="185" spans="2:3">
      <c r="B185" s="20" t="s">
        <v>2112</v>
      </c>
      <c r="C185" s="11"/>
    </row>
    <row r="186" spans="2:3">
      <c r="B186" s="20"/>
      <c r="C186" s="11" t="s">
        <v>2113</v>
      </c>
    </row>
    <row r="187" spans="2:3">
      <c r="B187" s="20" t="s">
        <v>503</v>
      </c>
      <c r="C187" s="11"/>
    </row>
    <row r="188" spans="2:3">
      <c r="B188" s="20" t="s">
        <v>504</v>
      </c>
      <c r="C188" s="11"/>
    </row>
    <row r="189" spans="2:3" ht="16.5" thickBot="1">
      <c r="B189" s="16"/>
      <c r="C189" s="11"/>
    </row>
    <row r="190" spans="2:3" s="161" customFormat="1" ht="24" thickBot="1">
      <c r="B190" s="1317" t="s">
        <v>505</v>
      </c>
      <c r="C190" s="1319"/>
    </row>
    <row r="191" spans="2:3" s="163" customFormat="1">
      <c r="B191" s="397" t="s">
        <v>2110</v>
      </c>
      <c r="C191" s="1295"/>
    </row>
    <row r="192" spans="2:3" s="163" customFormat="1">
      <c r="B192" s="397" t="s">
        <v>2111</v>
      </c>
      <c r="C192" s="1295"/>
    </row>
    <row r="193" spans="2:3" s="163" customFormat="1">
      <c r="B193" s="397" t="s">
        <v>941</v>
      </c>
      <c r="C193" s="1295"/>
    </row>
    <row r="194" spans="2:3" s="163" customFormat="1">
      <c r="B194" s="43" t="s">
        <v>2227</v>
      </c>
      <c r="C194" s="1295"/>
    </row>
    <row r="195" spans="2:3" s="163" customFormat="1">
      <c r="B195" s="43"/>
      <c r="C195" s="1295" t="s">
        <v>2109</v>
      </c>
    </row>
    <row r="196" spans="2:3" s="163" customFormat="1">
      <c r="B196" s="397" t="s">
        <v>2226</v>
      </c>
      <c r="C196" s="1295"/>
    </row>
    <row r="197" spans="2:3" s="163" customFormat="1">
      <c r="B197" s="397"/>
      <c r="C197" s="1295" t="s">
        <v>2108</v>
      </c>
    </row>
    <row r="198" spans="2:3" s="163" customFormat="1">
      <c r="B198" s="397" t="s">
        <v>506</v>
      </c>
      <c r="C198" s="1295"/>
    </row>
    <row r="199" spans="2:3" ht="16.5" thickBot="1">
      <c r="B199" s="16"/>
      <c r="C199" s="11"/>
    </row>
    <row r="200" spans="2:3" s="161" customFormat="1" ht="24" thickBot="1">
      <c r="B200" s="3143" t="s">
        <v>507</v>
      </c>
      <c r="C200" s="3144"/>
    </row>
    <row r="201" spans="2:3" s="385" customFormat="1" ht="18.75">
      <c r="B201" s="17" t="s">
        <v>508</v>
      </c>
      <c r="C201" s="384"/>
    </row>
    <row r="202" spans="2:3">
      <c r="B202" s="16" t="s">
        <v>2106</v>
      </c>
      <c r="C202" s="11"/>
    </row>
    <row r="203" spans="2:3">
      <c r="B203" s="16" t="s">
        <v>2107</v>
      </c>
      <c r="C203" s="11"/>
    </row>
    <row r="204" spans="2:3">
      <c r="B204" s="16" t="s">
        <v>2105</v>
      </c>
      <c r="C204" s="11"/>
    </row>
    <row r="205" spans="2:3">
      <c r="B205" s="16" t="s">
        <v>1956</v>
      </c>
      <c r="C205" s="11"/>
    </row>
    <row r="206" spans="2:3">
      <c r="B206" s="16" t="s">
        <v>509</v>
      </c>
      <c r="C206" s="11"/>
    </row>
    <row r="207" spans="2:3">
      <c r="B207" s="16"/>
      <c r="C207" s="11"/>
    </row>
    <row r="208" spans="2:3">
      <c r="B208" s="16" t="s">
        <v>510</v>
      </c>
      <c r="C208" s="11"/>
    </row>
    <row r="209" spans="2:4">
      <c r="B209" s="43" t="s">
        <v>511</v>
      </c>
      <c r="C209" s="11"/>
      <c r="D209" s="11"/>
    </row>
    <row r="210" spans="2:4">
      <c r="B210" s="43" t="s">
        <v>512</v>
      </c>
      <c r="C210" s="11"/>
      <c r="D210" s="11"/>
    </row>
    <row r="211" spans="2:4">
      <c r="B211" s="43" t="s">
        <v>513</v>
      </c>
      <c r="C211" s="11"/>
      <c r="D211" s="11"/>
    </row>
    <row r="212" spans="2:4">
      <c r="B212" s="16"/>
      <c r="C212" s="11"/>
      <c r="D212" s="11"/>
    </row>
    <row r="213" spans="2:4" s="3322" customFormat="1" ht="15">
      <c r="B213" s="389" t="s">
        <v>2251</v>
      </c>
      <c r="C213" s="3323"/>
      <c r="D213" s="3323"/>
    </row>
    <row r="214" spans="2:4" s="3322" customFormat="1" ht="15">
      <c r="B214" s="389" t="s">
        <v>514</v>
      </c>
      <c r="C214" s="3323"/>
      <c r="D214" s="3323"/>
    </row>
    <row r="215" spans="2:4" s="385" customFormat="1" ht="20.25" thickBot="1">
      <c r="B215" s="1304" t="s">
        <v>2250</v>
      </c>
      <c r="C215" s="384"/>
      <c r="D215" s="384"/>
    </row>
    <row r="216" spans="2:4" s="795" customFormat="1" ht="19.5" thickBot="1">
      <c r="B216" s="1203" t="s">
        <v>1797</v>
      </c>
      <c r="C216" s="1814" t="s">
        <v>1796</v>
      </c>
      <c r="D216" s="1814" t="s">
        <v>3022</v>
      </c>
    </row>
    <row r="217" spans="2:4" s="1204" customFormat="1" ht="21.75" thickBot="1">
      <c r="B217" s="1205"/>
      <c r="C217" s="1300" t="s">
        <v>3035</v>
      </c>
      <c r="D217" s="1301"/>
    </row>
    <row r="218" spans="2:4">
      <c r="B218" s="16"/>
      <c r="C218" s="11" t="s">
        <v>2252</v>
      </c>
      <c r="D218" s="11"/>
    </row>
    <row r="219" spans="2:4">
      <c r="B219" s="16"/>
      <c r="C219" s="228" t="s">
        <v>3038</v>
      </c>
      <c r="D219" s="228"/>
    </row>
    <row r="220" spans="2:4">
      <c r="B220" s="16"/>
      <c r="C220" s="11"/>
      <c r="D220" s="228" t="s">
        <v>1800</v>
      </c>
    </row>
    <row r="221" spans="2:4" s="1305" customFormat="1" ht="18.75">
      <c r="B221" s="3488"/>
      <c r="C221" s="2902" t="s">
        <v>3036</v>
      </c>
      <c r="D221" s="2902"/>
    </row>
    <row r="222" spans="2:4">
      <c r="B222" s="16"/>
      <c r="C222" s="11"/>
      <c r="D222" s="228" t="s">
        <v>3495</v>
      </c>
    </row>
    <row r="223" spans="2:4">
      <c r="B223" s="16"/>
      <c r="C223" s="388" t="s">
        <v>2245</v>
      </c>
      <c r="D223" s="11" t="s">
        <v>1798</v>
      </c>
    </row>
    <row r="224" spans="2:4">
      <c r="B224" s="1302" t="s">
        <v>2246</v>
      </c>
      <c r="C224" s="388" t="s">
        <v>2247</v>
      </c>
      <c r="D224" s="228" t="s">
        <v>1799</v>
      </c>
    </row>
    <row r="225" spans="2:4">
      <c r="B225" s="16"/>
      <c r="C225" s="388" t="s">
        <v>2244</v>
      </c>
      <c r="D225" s="11" t="s">
        <v>1801</v>
      </c>
    </row>
    <row r="226" spans="2:4">
      <c r="B226" s="16"/>
      <c r="C226" s="11"/>
      <c r="D226" s="228" t="s">
        <v>3037</v>
      </c>
    </row>
    <row r="227" spans="2:4" ht="16.5" thickBot="1">
      <c r="B227" s="16"/>
      <c r="C227" s="11"/>
      <c r="D227" s="11" t="s">
        <v>1802</v>
      </c>
    </row>
    <row r="228" spans="2:4">
      <c r="B228" s="16"/>
      <c r="C228" s="1323" t="s">
        <v>2242</v>
      </c>
      <c r="D228" s="1324"/>
    </row>
    <row r="229" spans="2:4" ht="16.5" thickBot="1">
      <c r="B229" s="16"/>
      <c r="C229" s="1325" t="s">
        <v>2243</v>
      </c>
      <c r="D229" s="1326"/>
    </row>
    <row r="230" spans="2:4">
      <c r="B230" s="16"/>
      <c r="C230" s="11"/>
      <c r="D230" s="11"/>
    </row>
    <row r="231" spans="2:4" s="171" customFormat="1" ht="28.5">
      <c r="B231" s="2909" t="s">
        <v>3025</v>
      </c>
      <c r="C231" s="2910"/>
      <c r="D231" s="2911"/>
    </row>
    <row r="232" spans="2:4" ht="20.25">
      <c r="B232" s="2899" t="s">
        <v>3017</v>
      </c>
      <c r="C232" s="11"/>
      <c r="D232" s="11"/>
    </row>
    <row r="233" spans="2:4" ht="20.25">
      <c r="B233" s="2900" t="s">
        <v>3018</v>
      </c>
      <c r="C233" s="11"/>
      <c r="D233" s="11"/>
    </row>
    <row r="234" spans="2:4" ht="20.25">
      <c r="B234" s="2900" t="s">
        <v>3019</v>
      </c>
      <c r="C234" s="11"/>
      <c r="D234" s="11"/>
    </row>
    <row r="235" spans="2:4" ht="20.25">
      <c r="B235" s="2900" t="s">
        <v>3020</v>
      </c>
      <c r="C235" s="11"/>
      <c r="D235" s="11"/>
    </row>
    <row r="236" spans="2:4" ht="16.5" thickBot="1">
      <c r="B236" s="16"/>
      <c r="C236" s="11"/>
      <c r="D236" s="11"/>
    </row>
    <row r="237" spans="2:4" s="1836" customFormat="1" ht="27" thickBot="1">
      <c r="B237" s="1838" t="s">
        <v>3026</v>
      </c>
      <c r="C237" s="1839"/>
      <c r="D237" s="1840"/>
    </row>
    <row r="238" spans="2:4">
      <c r="B238" s="16" t="s">
        <v>515</v>
      </c>
      <c r="C238" s="11"/>
      <c r="D238" s="11"/>
    </row>
    <row r="239" spans="2:4">
      <c r="B239" s="16" t="s">
        <v>516</v>
      </c>
      <c r="C239" s="11"/>
      <c r="D239" s="11"/>
    </row>
    <row r="240" spans="2:4">
      <c r="B240" s="16" t="s">
        <v>517</v>
      </c>
      <c r="C240" s="11"/>
      <c r="D240" s="11"/>
    </row>
    <row r="241" spans="2:2">
      <c r="B241" s="16" t="s">
        <v>1955</v>
      </c>
    </row>
    <row r="242" spans="2:2">
      <c r="B242" s="16" t="s">
        <v>1956</v>
      </c>
    </row>
    <row r="243" spans="2:2">
      <c r="B243" s="16" t="s">
        <v>509</v>
      </c>
    </row>
    <row r="244" spans="2:2">
      <c r="B244" s="16"/>
    </row>
    <row r="245" spans="2:2">
      <c r="B245" s="16" t="s">
        <v>518</v>
      </c>
    </row>
    <row r="246" spans="2:2">
      <c r="B246" s="16" t="s">
        <v>519</v>
      </c>
    </row>
    <row r="247" spans="2:2">
      <c r="B247" s="383" t="s">
        <v>520</v>
      </c>
    </row>
    <row r="248" spans="2:2">
      <c r="B248" s="383" t="s">
        <v>521</v>
      </c>
    </row>
    <row r="249" spans="2:2">
      <c r="B249" s="383" t="s">
        <v>522</v>
      </c>
    </row>
    <row r="250" spans="2:2">
      <c r="B250" s="16" t="s">
        <v>523</v>
      </c>
    </row>
    <row r="251" spans="2:2">
      <c r="B251" s="16" t="s">
        <v>524</v>
      </c>
    </row>
    <row r="252" spans="2:2">
      <c r="B252" s="16"/>
    </row>
    <row r="253" spans="2:2">
      <c r="B253" s="16" t="s">
        <v>525</v>
      </c>
    </row>
    <row r="254" spans="2:2">
      <c r="B254" s="16" t="s">
        <v>526</v>
      </c>
    </row>
    <row r="255" spans="2:2">
      <c r="B255" s="16" t="s">
        <v>527</v>
      </c>
    </row>
    <row r="257" spans="2:4" s="161" customFormat="1" ht="24" thickBot="1">
      <c r="B257" s="3143" t="s">
        <v>2687</v>
      </c>
      <c r="C257" s="3144"/>
      <c r="D257" s="3144"/>
    </row>
    <row r="258" spans="2:4">
      <c r="B258" s="16" t="s">
        <v>528</v>
      </c>
      <c r="C258" s="11"/>
      <c r="D258" s="11"/>
    </row>
    <row r="259" spans="2:4" ht="16.5" thickBot="1">
      <c r="B259" s="16"/>
      <c r="C259" s="11"/>
      <c r="D259" s="11"/>
    </row>
    <row r="260" spans="2:4" s="161" customFormat="1" ht="24" thickBot="1">
      <c r="B260" s="3143" t="s">
        <v>529</v>
      </c>
      <c r="C260" s="3145"/>
      <c r="D260" s="1230" t="s">
        <v>2751</v>
      </c>
    </row>
    <row r="261" spans="2:4">
      <c r="B261" s="16" t="s">
        <v>1957</v>
      </c>
      <c r="C261" s="11"/>
      <c r="D261" s="11"/>
    </row>
    <row r="262" spans="2:4">
      <c r="B262" s="16" t="s">
        <v>2749</v>
      </c>
      <c r="C262" s="11"/>
      <c r="D262" s="11"/>
    </row>
    <row r="263" spans="2:4">
      <c r="B263" s="16" t="s">
        <v>2750</v>
      </c>
      <c r="C263" s="11"/>
      <c r="D263" s="11"/>
    </row>
    <row r="264" spans="2:4" ht="16.5" thickBot="1">
      <c r="B264" s="16"/>
      <c r="C264" s="11"/>
      <c r="D264" s="11"/>
    </row>
    <row r="265" spans="2:4" s="161" customFormat="1" ht="24" thickBot="1">
      <c r="B265" s="3170" t="s">
        <v>530</v>
      </c>
      <c r="C265" s="1319"/>
      <c r="D265" s="1230"/>
    </row>
    <row r="266" spans="2:4">
      <c r="B266" s="22" t="s">
        <v>531</v>
      </c>
      <c r="C266" s="11"/>
      <c r="D266" s="11"/>
    </row>
    <row r="267" spans="2:4" s="70" customFormat="1">
      <c r="B267" s="2193" t="s">
        <v>532</v>
      </c>
      <c r="C267" s="388"/>
      <c r="D267" s="388"/>
    </row>
    <row r="268" spans="2:4" s="70" customFormat="1">
      <c r="B268" s="19" t="s">
        <v>2752</v>
      </c>
      <c r="C268" s="388"/>
      <c r="D268" s="388"/>
    </row>
    <row r="269" spans="2:4" s="70" customFormat="1">
      <c r="B269" s="2193" t="s">
        <v>533</v>
      </c>
      <c r="C269" s="388"/>
      <c r="D269" s="388"/>
    </row>
    <row r="270" spans="2:4" ht="16.5" thickBot="1">
      <c r="B270" s="23" t="s">
        <v>534</v>
      </c>
      <c r="C270" s="11"/>
      <c r="D270" s="11"/>
    </row>
    <row r="271" spans="2:4" s="3453" customFormat="1" ht="24" thickBot="1">
      <c r="B271" s="3454" t="s">
        <v>3294</v>
      </c>
      <c r="C271" s="3455"/>
      <c r="D271" s="3456"/>
    </row>
    <row r="272" spans="2:4">
      <c r="B272" s="388" t="s">
        <v>3295</v>
      </c>
      <c r="C272" s="388"/>
      <c r="D272" s="388"/>
    </row>
    <row r="275" spans="2:2" s="177" customFormat="1" ht="21.75" thickBot="1">
      <c r="B275" s="1842" t="s">
        <v>538</v>
      </c>
    </row>
    <row r="276" spans="2:2">
      <c r="B276" s="16" t="s">
        <v>539</v>
      </c>
    </row>
    <row r="277" spans="2:2">
      <c r="B277" s="16" t="s">
        <v>540</v>
      </c>
    </row>
    <row r="278" spans="2:2">
      <c r="B278" s="16"/>
    </row>
    <row r="279" spans="2:2" s="394" customFormat="1" ht="18.75">
      <c r="B279" s="17" t="s">
        <v>476</v>
      </c>
    </row>
    <row r="280" spans="2:2" s="394" customFormat="1" ht="18.75">
      <c r="B280" s="17" t="s">
        <v>513</v>
      </c>
    </row>
    <row r="281" spans="2:2">
      <c r="B281" s="16" t="s">
        <v>541</v>
      </c>
    </row>
    <row r="282" spans="2:2">
      <c r="B282" s="23" t="s">
        <v>2753</v>
      </c>
    </row>
    <row r="283" spans="2:2">
      <c r="B283" s="23" t="s">
        <v>542</v>
      </c>
    </row>
    <row r="284" spans="2:2">
      <c r="B284" s="23"/>
    </row>
    <row r="285" spans="2:2">
      <c r="B285" s="23" t="s">
        <v>543</v>
      </c>
    </row>
    <row r="286" spans="2:2">
      <c r="B286" s="23" t="s">
        <v>544</v>
      </c>
    </row>
    <row r="287" spans="2:2" ht="16.5" thickBot="1">
      <c r="B287" s="16"/>
    </row>
    <row r="288" spans="2:2">
      <c r="B288" s="3489" t="s">
        <v>545</v>
      </c>
    </row>
    <row r="290" spans="2:2" s="177" customFormat="1" ht="21.75" thickBot="1">
      <c r="B290" s="1240" t="s">
        <v>2543</v>
      </c>
    </row>
    <row r="291" spans="2:2" s="385" customFormat="1" ht="18.75">
      <c r="B291" s="3490" t="s">
        <v>2104</v>
      </c>
    </row>
    <row r="292" spans="2:2">
      <c r="B292" s="1225" t="s">
        <v>2102</v>
      </c>
    </row>
    <row r="293" spans="2:2" ht="16.5" thickBot="1">
      <c r="B293" s="1227" t="s">
        <v>2103</v>
      </c>
    </row>
    <row r="294" spans="2:2" ht="16.5" thickBot="1">
      <c r="B294" s="15"/>
    </row>
    <row r="295" spans="2:2" s="177" customFormat="1" ht="21.75" thickBot="1">
      <c r="B295" s="1240" t="s">
        <v>546</v>
      </c>
    </row>
    <row r="296" spans="2:2">
      <c r="B296" s="16" t="s">
        <v>2754</v>
      </c>
    </row>
    <row r="297" spans="2:2">
      <c r="B297" s="16" t="s">
        <v>2101</v>
      </c>
    </row>
    <row r="298" spans="2:2">
      <c r="B298" s="16" t="s">
        <v>2099</v>
      </c>
    </row>
    <row r="299" spans="2:2">
      <c r="B299" s="16" t="s">
        <v>2100</v>
      </c>
    </row>
    <row r="300" spans="2:2">
      <c r="B300" s="16"/>
    </row>
    <row r="301" spans="2:2">
      <c r="B301" s="16" t="s">
        <v>547</v>
      </c>
    </row>
    <row r="302" spans="2:2" ht="16.5" thickBot="1">
      <c r="B302" s="16"/>
    </row>
    <row r="303" spans="2:2" s="177" customFormat="1" ht="21.75" thickBot="1">
      <c r="B303" s="1240" t="s">
        <v>548</v>
      </c>
    </row>
    <row r="304" spans="2:2">
      <c r="B304" s="16" t="s">
        <v>2097</v>
      </c>
    </row>
    <row r="305" spans="2:3">
      <c r="B305" s="16" t="s">
        <v>2098</v>
      </c>
      <c r="C305" s="11"/>
    </row>
    <row r="306" spans="2:3">
      <c r="B306" s="16" t="s">
        <v>942</v>
      </c>
      <c r="C306" s="11"/>
    </row>
    <row r="307" spans="2:3" ht="16.5" thickBot="1">
      <c r="B307" s="15"/>
      <c r="C307" s="11"/>
    </row>
    <row r="308" spans="2:3" s="177" customFormat="1" ht="21.75" thickBot="1">
      <c r="B308" s="1240" t="s">
        <v>549</v>
      </c>
      <c r="C308" s="1248"/>
    </row>
    <row r="309" spans="2:3">
      <c r="B309" s="16" t="s">
        <v>2095</v>
      </c>
      <c r="C309" s="11"/>
    </row>
    <row r="310" spans="2:3">
      <c r="B310" s="16" t="s">
        <v>2096</v>
      </c>
      <c r="C310" s="11"/>
    </row>
    <row r="311" spans="2:3">
      <c r="B311" s="16"/>
      <c r="C311" s="11"/>
    </row>
    <row r="312" spans="2:3">
      <c r="B312" s="16" t="s">
        <v>2093</v>
      </c>
      <c r="C312" s="11"/>
    </row>
    <row r="313" spans="2:3">
      <c r="B313" s="16"/>
      <c r="C313" s="11" t="s">
        <v>2094</v>
      </c>
    </row>
    <row r="314" spans="2:3">
      <c r="B314" s="16" t="s">
        <v>943</v>
      </c>
      <c r="C314" s="11"/>
    </row>
    <row r="315" spans="2:3" ht="16.5" thickBot="1">
      <c r="B315" s="15"/>
      <c r="C315" s="11"/>
    </row>
    <row r="316" spans="2:3" s="177" customFormat="1" ht="21.75" thickBot="1">
      <c r="B316" s="1240" t="s">
        <v>550</v>
      </c>
      <c r="C316" s="1241"/>
    </row>
    <row r="317" spans="2:3">
      <c r="B317" s="16" t="s">
        <v>551</v>
      </c>
      <c r="C317" s="11"/>
    </row>
    <row r="318" spans="2:3" ht="16.5" thickBot="1">
      <c r="B318" s="15"/>
      <c r="C318" s="11"/>
    </row>
    <row r="319" spans="2:3" s="177" customFormat="1" ht="21.75" thickBot="1">
      <c r="B319" s="4286" t="s">
        <v>552</v>
      </c>
      <c r="C319" s="4287"/>
    </row>
    <row r="320" spans="2:3">
      <c r="B320" s="16" t="s">
        <v>2091</v>
      </c>
      <c r="C320" s="11"/>
    </row>
    <row r="321" spans="2:5">
      <c r="B321" s="16" t="s">
        <v>2092</v>
      </c>
      <c r="C321" s="11"/>
      <c r="D321" s="11"/>
      <c r="E321" s="11"/>
    </row>
    <row r="322" spans="2:5">
      <c r="B322" s="16" t="s">
        <v>2755</v>
      </c>
      <c r="C322" s="11"/>
      <c r="D322" s="11"/>
      <c r="E322" s="11"/>
    </row>
    <row r="323" spans="2:5">
      <c r="B323" s="1249" t="s">
        <v>553</v>
      </c>
      <c r="C323" s="1209"/>
      <c r="D323" s="1209"/>
      <c r="E323" s="1209"/>
    </row>
    <row r="324" spans="2:5">
      <c r="B324" s="16" t="s">
        <v>2090</v>
      </c>
      <c r="C324" s="11"/>
      <c r="D324" s="11"/>
      <c r="E324" s="11"/>
    </row>
    <row r="325" spans="2:5">
      <c r="B325" s="16" t="s">
        <v>2756</v>
      </c>
      <c r="C325" s="11"/>
      <c r="D325" s="11"/>
      <c r="E325" s="11"/>
    </row>
    <row r="326" spans="2:5" ht="19.5" thickBot="1">
      <c r="B326" s="13"/>
      <c r="C326" s="11"/>
      <c r="D326" s="11"/>
      <c r="E326" s="11"/>
    </row>
    <row r="327" spans="2:5" s="161" customFormat="1" ht="24" thickBot="1">
      <c r="B327" s="3170" t="s">
        <v>2278</v>
      </c>
      <c r="C327" s="1319"/>
      <c r="D327" s="1319"/>
      <c r="E327" s="1230" t="s">
        <v>2809</v>
      </c>
    </row>
    <row r="328" spans="2:5">
      <c r="B328" s="24" t="s">
        <v>535</v>
      </c>
      <c r="C328" s="11"/>
      <c r="D328" s="11"/>
      <c r="E328" s="11"/>
    </row>
    <row r="329" spans="2:5">
      <c r="B329" s="24" t="s">
        <v>536</v>
      </c>
      <c r="C329" s="11"/>
      <c r="D329" s="11"/>
      <c r="E329" s="11"/>
    </row>
    <row r="330" spans="2:5">
      <c r="B330" s="24" t="s">
        <v>537</v>
      </c>
      <c r="C330" s="11"/>
      <c r="D330" s="11"/>
      <c r="E330" s="11"/>
    </row>
    <row r="331" spans="2:5">
      <c r="B331" s="1206" t="s">
        <v>2428</v>
      </c>
      <c r="C331" s="228"/>
      <c r="D331" s="228"/>
      <c r="E331" s="228"/>
    </row>
    <row r="332" spans="2:5" s="3322" customFormat="1" ht="15">
      <c r="B332" s="2392" t="s">
        <v>2782</v>
      </c>
      <c r="C332" s="3323"/>
      <c r="D332" s="3323"/>
      <c r="E332" s="3323"/>
    </row>
    <row r="333" spans="2:5" s="3322" customFormat="1" ht="15">
      <c r="B333" s="1813" t="s">
        <v>2808</v>
      </c>
      <c r="C333" s="3323"/>
      <c r="D333" s="3323"/>
      <c r="E333" s="3323"/>
    </row>
    <row r="334" spans="2:5" s="3322" customFormat="1" ht="15">
      <c r="B334" s="2393" t="s">
        <v>2805</v>
      </c>
      <c r="C334" s="3323"/>
      <c r="D334" s="3323"/>
      <c r="E334" s="3323"/>
    </row>
    <row r="335" spans="2:5" s="3322" customFormat="1" ht="15">
      <c r="B335" s="1813" t="s">
        <v>2806</v>
      </c>
      <c r="C335" s="3323"/>
      <c r="D335" s="3323"/>
      <c r="E335" s="3323"/>
    </row>
    <row r="336" spans="2:5" s="3322" customFormat="1" thickBot="1">
      <c r="B336" s="1813" t="s">
        <v>2807</v>
      </c>
      <c r="C336" s="3323"/>
      <c r="D336" s="3323"/>
      <c r="E336" s="3323"/>
    </row>
    <row r="337" spans="2:8" s="1275" customFormat="1" ht="24" thickBot="1">
      <c r="B337" s="3171" t="s">
        <v>2784</v>
      </c>
      <c r="C337" s="3172"/>
      <c r="D337" s="3172"/>
      <c r="E337" s="3172"/>
      <c r="F337" s="3172"/>
      <c r="G337" s="3149"/>
      <c r="H337" s="1951" t="s">
        <v>2819</v>
      </c>
    </row>
    <row r="338" spans="2:8" ht="23.25">
      <c r="B338" s="2203" t="s">
        <v>2782</v>
      </c>
      <c r="C338" s="2201"/>
      <c r="D338" s="2201"/>
      <c r="E338" s="2201"/>
      <c r="F338" s="2201"/>
      <c r="G338" s="1850"/>
      <c r="H338" s="1851"/>
    </row>
    <row r="339" spans="2:8" ht="24" thickBot="1">
      <c r="B339" s="2202" t="s">
        <v>2783</v>
      </c>
      <c r="C339" s="1806"/>
      <c r="D339" s="1806"/>
      <c r="E339" s="1806"/>
      <c r="F339" s="1806"/>
      <c r="G339" s="1228"/>
      <c r="H339" s="1229"/>
    </row>
    <row r="340" spans="2:8" ht="16.5" thickBot="1">
      <c r="B340" s="24"/>
      <c r="C340" s="11"/>
      <c r="D340" s="11"/>
      <c r="E340" s="11"/>
      <c r="F340" s="11"/>
      <c r="G340" s="11"/>
      <c r="H340" s="11"/>
    </row>
    <row r="341" spans="2:8" s="1275" customFormat="1" ht="24" thickBot="1">
      <c r="B341" s="3147" t="s">
        <v>562</v>
      </c>
      <c r="C341" s="3149"/>
      <c r="D341" s="3882" t="s">
        <v>2491</v>
      </c>
      <c r="E341" s="3883" t="s">
        <v>2492</v>
      </c>
      <c r="F341" s="3149"/>
      <c r="G341" s="1951"/>
      <c r="H341" s="1951"/>
    </row>
    <row r="342" spans="2:8" s="1270" customFormat="1" ht="15">
      <c r="B342" s="1268" t="s">
        <v>2508</v>
      </c>
      <c r="C342" s="1269"/>
      <c r="D342" s="1269"/>
      <c r="E342" s="1269"/>
    </row>
    <row r="343" spans="2:8" s="1270" customFormat="1" ht="15">
      <c r="B343" s="1269" t="s">
        <v>2509</v>
      </c>
      <c r="C343" s="1269"/>
      <c r="D343" s="1269"/>
      <c r="E343" s="1269"/>
      <c r="F343" s="1269"/>
      <c r="G343" s="1269"/>
      <c r="H343" s="1269"/>
    </row>
    <row r="344" spans="2:8" s="1270" customFormat="1" ht="15">
      <c r="B344" s="1271" t="s">
        <v>1803</v>
      </c>
      <c r="C344" s="1269"/>
      <c r="D344" s="1269"/>
      <c r="E344" s="1269"/>
      <c r="F344" s="1269"/>
      <c r="G344" s="1269"/>
      <c r="H344" s="1269"/>
    </row>
    <row r="345" spans="2:8" s="1270" customFormat="1" ht="15">
      <c r="B345" s="1268" t="s">
        <v>563</v>
      </c>
      <c r="C345" s="1269"/>
      <c r="D345" s="1269"/>
      <c r="E345" s="1269"/>
      <c r="F345" s="1269"/>
      <c r="G345" s="1269"/>
      <c r="H345" s="1269"/>
    </row>
    <row r="346" spans="2:8" ht="16.5" thickBot="1">
      <c r="B346" s="26"/>
      <c r="C346" s="52"/>
      <c r="D346" s="52"/>
      <c r="E346" s="52"/>
      <c r="F346" s="52"/>
      <c r="G346" s="52"/>
      <c r="H346" s="52"/>
    </row>
    <row r="347" spans="2:8" s="385" customFormat="1" ht="19.5" thickBot="1">
      <c r="B347" s="1266" t="s">
        <v>2085</v>
      </c>
      <c r="C347" s="1267"/>
      <c r="D347" s="1265"/>
      <c r="E347" s="1265"/>
      <c r="F347" s="385" t="s">
        <v>2086</v>
      </c>
    </row>
    <row r="348" spans="2:8" s="12" customFormat="1">
      <c r="B348" s="400" t="s">
        <v>564</v>
      </c>
      <c r="C348" s="204"/>
      <c r="D348" s="204"/>
      <c r="E348" s="204"/>
      <c r="F348" s="204"/>
      <c r="G348" s="204"/>
      <c r="H348" s="204"/>
    </row>
    <row r="349" spans="2:8" ht="16.5" thickBot="1">
      <c r="B349" s="26"/>
      <c r="C349" s="52"/>
      <c r="D349" s="52"/>
      <c r="E349" s="52"/>
      <c r="F349" s="52"/>
      <c r="G349" s="52"/>
      <c r="H349" s="52"/>
    </row>
    <row r="350" spans="2:8" s="1275" customFormat="1" ht="24" thickBot="1">
      <c r="B350" s="3147" t="s">
        <v>565</v>
      </c>
      <c r="C350" s="3148"/>
      <c r="D350" s="3149"/>
      <c r="E350" s="1951"/>
      <c r="F350" s="1951"/>
      <c r="G350" s="1951"/>
      <c r="H350" s="1951"/>
    </row>
    <row r="351" spans="2:8" s="399" customFormat="1" ht="18.75">
      <c r="B351" s="1256" t="s">
        <v>566</v>
      </c>
      <c r="C351" s="398"/>
      <c r="D351" s="398"/>
      <c r="E351" s="398"/>
      <c r="F351" s="398"/>
      <c r="G351" s="398"/>
      <c r="H351" s="398"/>
    </row>
    <row r="352" spans="2:8" s="399" customFormat="1" ht="18.75">
      <c r="B352" s="1256" t="s">
        <v>567</v>
      </c>
      <c r="C352" s="398"/>
      <c r="D352" s="398"/>
      <c r="E352" s="398"/>
      <c r="F352" s="398"/>
      <c r="G352" s="398"/>
      <c r="H352" s="398"/>
    </row>
    <row r="353" spans="2:8" s="399" customFormat="1" ht="18.75">
      <c r="B353" s="1256" t="s">
        <v>568</v>
      </c>
      <c r="C353" s="398"/>
      <c r="D353" s="398"/>
      <c r="E353" s="398"/>
      <c r="F353" s="398"/>
      <c r="G353" s="398"/>
      <c r="H353" s="398"/>
    </row>
    <row r="354" spans="2:8" s="399" customFormat="1" ht="18.75">
      <c r="B354" s="1256" t="s">
        <v>569</v>
      </c>
      <c r="C354" s="398"/>
      <c r="D354" s="398"/>
      <c r="E354" s="398"/>
      <c r="F354" s="398"/>
      <c r="G354" s="398"/>
      <c r="H354" s="398"/>
    </row>
    <row r="355" spans="2:8" s="399" customFormat="1" ht="18.75">
      <c r="B355" s="1256" t="s">
        <v>570</v>
      </c>
      <c r="C355" s="398"/>
      <c r="D355" s="398"/>
      <c r="E355" s="398"/>
      <c r="F355" s="398"/>
      <c r="G355" s="398"/>
      <c r="H355" s="398"/>
    </row>
    <row r="356" spans="2:8" s="399" customFormat="1" ht="18.75">
      <c r="B356" s="1256" t="s">
        <v>571</v>
      </c>
      <c r="C356" s="398"/>
      <c r="D356" s="398"/>
      <c r="E356" s="398"/>
      <c r="F356" s="398"/>
      <c r="G356" s="398"/>
      <c r="H356" s="398"/>
    </row>
    <row r="357" spans="2:8" s="399" customFormat="1" ht="18.75">
      <c r="B357" s="1256" t="s">
        <v>572</v>
      </c>
      <c r="C357" s="398"/>
      <c r="D357" s="398"/>
      <c r="E357" s="398"/>
      <c r="F357" s="1258"/>
      <c r="G357" s="1258"/>
      <c r="H357" s="398"/>
    </row>
    <row r="358" spans="2:8" s="399" customFormat="1" ht="18.75">
      <c r="B358" s="1257" t="s">
        <v>573</v>
      </c>
      <c r="C358" s="1258"/>
      <c r="D358" s="1258"/>
      <c r="E358" s="1258"/>
      <c r="F358" s="1258"/>
      <c r="G358" s="1258"/>
      <c r="H358" s="398"/>
    </row>
    <row r="359" spans="2:8" s="399" customFormat="1" ht="18.75">
      <c r="B359" s="1257" t="s">
        <v>574</v>
      </c>
      <c r="C359" s="1258"/>
      <c r="D359" s="1258"/>
      <c r="E359" s="1258"/>
      <c r="F359" s="1258"/>
      <c r="G359" s="1258"/>
      <c r="H359" s="398"/>
    </row>
    <row r="360" spans="2:8" s="399" customFormat="1" ht="18.75">
      <c r="B360" s="1256" t="s">
        <v>575</v>
      </c>
      <c r="C360" s="398"/>
      <c r="D360" s="398"/>
      <c r="E360" s="398"/>
      <c r="F360" s="398"/>
      <c r="G360" s="398"/>
      <c r="H360" s="398"/>
    </row>
    <row r="361" spans="2:8" s="399" customFormat="1" ht="18.75">
      <c r="B361" s="1256" t="s">
        <v>576</v>
      </c>
      <c r="C361" s="398"/>
      <c r="D361" s="398"/>
      <c r="E361" s="398"/>
      <c r="F361" s="398"/>
      <c r="G361" s="398"/>
      <c r="H361" s="398"/>
    </row>
    <row r="362" spans="2:8" s="399" customFormat="1" ht="19.5" thickBot="1">
      <c r="B362" s="13" t="s">
        <v>577</v>
      </c>
      <c r="C362" s="2901"/>
      <c r="D362" s="2901"/>
      <c r="E362" s="2901"/>
      <c r="F362" s="2901"/>
      <c r="G362" s="2901"/>
      <c r="H362" s="398"/>
    </row>
    <row r="363" spans="2:8" s="399" customFormat="1" ht="19.5" thickBot="1">
      <c r="B363" s="13" t="s">
        <v>578</v>
      </c>
      <c r="C363" s="2901"/>
      <c r="D363" s="2901"/>
      <c r="E363" s="2901"/>
      <c r="F363" s="2901"/>
      <c r="G363" s="2901"/>
      <c r="H363" s="2441" t="s">
        <v>3021</v>
      </c>
    </row>
    <row r="364" spans="2:8" s="399" customFormat="1" ht="18.75">
      <c r="B364" s="1256" t="s">
        <v>579</v>
      </c>
      <c r="C364" s="398"/>
      <c r="D364" s="398"/>
      <c r="E364" s="398"/>
      <c r="F364" s="398"/>
      <c r="G364" s="398"/>
      <c r="H364" s="398"/>
    </row>
    <row r="365" spans="2:8" s="399" customFormat="1" ht="18.75">
      <c r="B365" s="1256" t="s">
        <v>580</v>
      </c>
      <c r="C365" s="398"/>
      <c r="D365" s="398"/>
      <c r="E365" s="398"/>
      <c r="F365" s="398"/>
      <c r="G365" s="398"/>
      <c r="H365" s="398"/>
    </row>
    <row r="366" spans="2:8" ht="16.5" thickBot="1">
      <c r="B366" s="15"/>
      <c r="C366" s="11"/>
      <c r="D366" s="11"/>
      <c r="E366" s="11"/>
      <c r="F366" s="11"/>
      <c r="G366" s="11"/>
      <c r="H366" s="11"/>
    </row>
    <row r="367" spans="2:8" s="161" customFormat="1" ht="24" thickBot="1">
      <c r="B367" s="1317" t="s">
        <v>3254</v>
      </c>
      <c r="C367" s="1318"/>
      <c r="D367" s="1318" t="s">
        <v>1268</v>
      </c>
      <c r="E367" s="1319"/>
      <c r="F367" s="1230"/>
      <c r="G367" s="1230"/>
      <c r="H367" s="1230"/>
    </row>
    <row r="368" spans="2:8">
      <c r="B368" s="397" t="s">
        <v>1284</v>
      </c>
      <c r="C368" s="11"/>
      <c r="D368" s="11"/>
      <c r="E368" s="11"/>
      <c r="F368" s="11"/>
      <c r="G368" s="11"/>
      <c r="H368" s="11"/>
    </row>
    <row r="370" spans="2:3" s="161" customFormat="1" ht="24" thickBot="1">
      <c r="B370" s="3147" t="s">
        <v>554</v>
      </c>
      <c r="C370" s="1319"/>
    </row>
    <row r="371" spans="2:3">
      <c r="B371" s="16" t="s">
        <v>555</v>
      </c>
      <c r="C371" s="11"/>
    </row>
    <row r="372" spans="2:3">
      <c r="B372" s="16"/>
      <c r="C372" s="11" t="s">
        <v>2089</v>
      </c>
    </row>
    <row r="373" spans="2:3" ht="16.5" thickBot="1">
      <c r="B373" s="16"/>
      <c r="C373" s="11"/>
    </row>
    <row r="374" spans="2:3" s="394" customFormat="1" ht="24" thickBot="1">
      <c r="B374" s="3143" t="s">
        <v>556</v>
      </c>
      <c r="C374" s="3181"/>
    </row>
    <row r="375" spans="2:3">
      <c r="B375" s="16" t="s">
        <v>557</v>
      </c>
      <c r="C375" s="11"/>
    </row>
    <row r="376" spans="2:3">
      <c r="B376" s="16" t="s">
        <v>558</v>
      </c>
      <c r="C376" s="11"/>
    </row>
    <row r="377" spans="2:3">
      <c r="B377" s="16" t="s">
        <v>559</v>
      </c>
      <c r="C377" s="11"/>
    </row>
    <row r="378" spans="2:3">
      <c r="B378" s="16" t="s">
        <v>560</v>
      </c>
      <c r="C378" s="11"/>
    </row>
    <row r="379" spans="2:3">
      <c r="B379" s="16"/>
      <c r="C379" s="11"/>
    </row>
    <row r="380" spans="2:3">
      <c r="B380" s="16" t="s">
        <v>561</v>
      </c>
      <c r="C380" s="11"/>
    </row>
    <row r="381" spans="2:3">
      <c r="B381" s="16" t="s">
        <v>2087</v>
      </c>
      <c r="C381" s="11"/>
    </row>
    <row r="382" spans="2:3">
      <c r="B382" s="16" t="s">
        <v>2088</v>
      </c>
      <c r="C382" s="11"/>
    </row>
    <row r="383" spans="2:3" ht="16.5" thickBot="1">
      <c r="B383" s="16"/>
      <c r="C383" s="11"/>
    </row>
    <row r="384" spans="2:3" s="177" customFormat="1" ht="21.75" thickBot="1">
      <c r="B384" s="3173" t="s">
        <v>3250</v>
      </c>
      <c r="C384" s="1245"/>
    </row>
    <row r="385" spans="2:4">
      <c r="B385" s="1813" t="s">
        <v>2688</v>
      </c>
      <c r="C385" s="11"/>
      <c r="D385" s="11"/>
    </row>
    <row r="386" spans="2:4">
      <c r="B386" s="1813" t="s">
        <v>2689</v>
      </c>
      <c r="C386" s="11"/>
      <c r="D386" s="11"/>
    </row>
    <row r="387" spans="2:4" ht="16.5" thickBot="1">
      <c r="B387" s="1813"/>
      <c r="C387" s="11"/>
      <c r="D387" s="11"/>
    </row>
    <row r="388" spans="2:4" s="177" customFormat="1" ht="21.75" thickBot="1">
      <c r="B388" s="3463" t="s">
        <v>3252</v>
      </c>
      <c r="C388" s="3464"/>
      <c r="D388" s="3465" t="s">
        <v>2824</v>
      </c>
    </row>
    <row r="389" spans="2:4" s="3322" customFormat="1" ht="15">
      <c r="B389" s="3466" t="s">
        <v>3251</v>
      </c>
      <c r="C389" s="3467"/>
      <c r="D389" s="3467"/>
    </row>
    <row r="390" spans="2:4" s="3322" customFormat="1" thickBot="1">
      <c r="B390" s="3468" t="s">
        <v>2823</v>
      </c>
      <c r="C390" s="3469"/>
      <c r="D390" s="3469"/>
    </row>
    <row r="391" spans="2:4" s="3322" customFormat="1" ht="21.75" thickBot="1">
      <c r="B391" s="3473" t="s">
        <v>3935</v>
      </c>
      <c r="C391" s="3474"/>
      <c r="D391" s="3323"/>
    </row>
    <row r="392" spans="2:4" s="160" customFormat="1" ht="19.5" thickBot="1">
      <c r="B392" s="3470" t="s">
        <v>3341</v>
      </c>
      <c r="C392" s="3471"/>
      <c r="D392" s="3472"/>
    </row>
    <row r="393" spans="2:4">
      <c r="B393" s="26"/>
      <c r="C393" s="52"/>
      <c r="D393" s="52"/>
    </row>
    <row r="394" spans="2:4">
      <c r="B394" s="16"/>
      <c r="C394" s="11"/>
      <c r="D394" s="11"/>
    </row>
    <row r="395" spans="2:4" s="177" customFormat="1" ht="21">
      <c r="B395" s="31" t="s">
        <v>581</v>
      </c>
      <c r="C395" s="386"/>
      <c r="D395" s="386"/>
    </row>
    <row r="396" spans="2:4">
      <c r="B396" s="16" t="s">
        <v>582</v>
      </c>
      <c r="C396" s="11"/>
      <c r="D396" s="11"/>
    </row>
    <row r="397" spans="2:4">
      <c r="B397" s="16"/>
      <c r="C397" s="11"/>
      <c r="D397" s="11"/>
    </row>
    <row r="398" spans="2:4" s="177" customFormat="1" ht="21">
      <c r="B398" s="31" t="s">
        <v>583</v>
      </c>
      <c r="C398" s="386"/>
      <c r="D398" s="386"/>
    </row>
    <row r="399" spans="2:4">
      <c r="B399" s="23" t="s">
        <v>584</v>
      </c>
      <c r="C399" s="11"/>
      <c r="D399" s="11"/>
    </row>
    <row r="400" spans="2:4">
      <c r="B400" s="23" t="s">
        <v>585</v>
      </c>
      <c r="C400" s="11"/>
      <c r="D400" s="11"/>
    </row>
    <row r="403" spans="2:5" s="161" customFormat="1" ht="24" thickBot="1">
      <c r="B403" s="1317" t="s">
        <v>2080</v>
      </c>
      <c r="C403" s="1319"/>
      <c r="D403" s="1319"/>
      <c r="E403" s="3146" t="s">
        <v>3303</v>
      </c>
    </row>
    <row r="404" spans="2:5">
      <c r="B404" s="16" t="s">
        <v>593</v>
      </c>
      <c r="C404" s="11"/>
      <c r="D404" s="11"/>
      <c r="E404" s="11"/>
    </row>
    <row r="405" spans="2:5">
      <c r="B405" s="20" t="s">
        <v>2081</v>
      </c>
      <c r="C405" s="11"/>
      <c r="D405" s="11"/>
      <c r="E405" s="11"/>
    </row>
    <row r="406" spans="2:5">
      <c r="B406" s="14" t="s">
        <v>2082</v>
      </c>
      <c r="C406" s="11"/>
      <c r="D406" s="11"/>
      <c r="E406" s="11"/>
    </row>
    <row r="407" spans="2:5">
      <c r="B407" s="20" t="s">
        <v>3302</v>
      </c>
      <c r="C407" s="11"/>
      <c r="D407" s="11"/>
      <c r="E407" s="11"/>
    </row>
    <row r="408" spans="2:5" ht="16.5" thickBot="1">
      <c r="B408" s="15"/>
      <c r="C408" s="11"/>
      <c r="D408" s="11"/>
      <c r="E408" s="11"/>
    </row>
    <row r="409" spans="2:5" s="161" customFormat="1" ht="24" thickBot="1">
      <c r="B409" s="1317" t="s">
        <v>594</v>
      </c>
      <c r="C409" s="1319"/>
      <c r="D409" s="1230"/>
      <c r="E409" s="1230"/>
    </row>
    <row r="410" spans="2:5">
      <c r="B410" s="16" t="s">
        <v>2231</v>
      </c>
      <c r="C410" s="11"/>
      <c r="D410" s="11"/>
      <c r="E410" s="11"/>
    </row>
    <row r="411" spans="2:5">
      <c r="B411" s="16" t="s">
        <v>2232</v>
      </c>
      <c r="C411" s="11"/>
      <c r="D411" s="11"/>
      <c r="E411" s="11"/>
    </row>
    <row r="412" spans="2:5">
      <c r="B412" s="16" t="s">
        <v>2229</v>
      </c>
      <c r="C412" s="11"/>
      <c r="D412" s="11"/>
      <c r="E412" s="11"/>
    </row>
    <row r="413" spans="2:5">
      <c r="B413" s="16" t="s">
        <v>2230</v>
      </c>
      <c r="C413" s="11"/>
      <c r="D413" s="11"/>
      <c r="E413" s="11"/>
    </row>
    <row r="414" spans="2:5">
      <c r="B414" s="16" t="s">
        <v>3929</v>
      </c>
      <c r="C414" s="11"/>
      <c r="D414" s="11"/>
      <c r="E414" s="11"/>
    </row>
    <row r="415" spans="2:5">
      <c r="B415" s="16" t="s">
        <v>2228</v>
      </c>
      <c r="C415" s="11"/>
      <c r="D415" s="11"/>
      <c r="E415" s="11"/>
    </row>
    <row r="416" spans="2:5">
      <c r="B416" s="16" t="s">
        <v>944</v>
      </c>
      <c r="C416" s="11"/>
      <c r="D416" s="11"/>
      <c r="E416" s="11"/>
    </row>
    <row r="418" spans="2:4" s="177" customFormat="1" ht="21.75" thickBot="1">
      <c r="B418" s="1841" t="s">
        <v>2542</v>
      </c>
      <c r="C418" s="1241"/>
      <c r="D418" s="386"/>
    </row>
    <row r="419" spans="2:4">
      <c r="B419" s="16" t="s">
        <v>2079</v>
      </c>
      <c r="C419" s="11"/>
      <c r="D419" s="11"/>
    </row>
    <row r="420" spans="2:4" ht="16.5" thickBot="1">
      <c r="B420" s="16"/>
      <c r="C420" s="11"/>
      <c r="D420" s="11"/>
    </row>
    <row r="421" spans="2:4" s="177" customFormat="1" ht="21.75" thickBot="1">
      <c r="B421" s="1240" t="s">
        <v>595</v>
      </c>
      <c r="C421" s="1241"/>
      <c r="D421" s="386"/>
    </row>
    <row r="422" spans="2:4">
      <c r="B422" s="16" t="s">
        <v>596</v>
      </c>
      <c r="C422" s="11"/>
      <c r="D422" s="11"/>
    </row>
    <row r="423" spans="2:4" ht="16.5" thickBot="1">
      <c r="B423" s="16"/>
      <c r="C423" s="11"/>
      <c r="D423" s="11"/>
    </row>
    <row r="424" spans="2:4" s="177" customFormat="1" ht="21.75" thickBot="1">
      <c r="B424" s="1240" t="s">
        <v>597</v>
      </c>
      <c r="C424" s="1241"/>
      <c r="D424" s="386"/>
    </row>
    <row r="425" spans="2:4">
      <c r="B425" s="16" t="s">
        <v>598</v>
      </c>
      <c r="C425" s="11"/>
      <c r="D425" s="11"/>
    </row>
    <row r="426" spans="2:4" ht="16.5" thickBot="1">
      <c r="B426" s="16"/>
      <c r="C426" s="11"/>
      <c r="D426" s="11"/>
    </row>
    <row r="427" spans="2:4" s="1259" customFormat="1" ht="21.75" thickBot="1">
      <c r="B427" s="1251" t="s">
        <v>599</v>
      </c>
      <c r="C427" s="1261"/>
      <c r="D427" s="1260"/>
    </row>
    <row r="428" spans="2:4" s="12" customFormat="1">
      <c r="B428" s="400" t="s">
        <v>600</v>
      </c>
      <c r="C428" s="204"/>
      <c r="D428" s="204"/>
    </row>
    <row r="429" spans="2:4" ht="16.5" thickBot="1">
      <c r="B429" s="16"/>
      <c r="C429" s="11"/>
      <c r="D429" s="11"/>
    </row>
    <row r="430" spans="2:4" s="1259" customFormat="1" ht="21.75" thickBot="1">
      <c r="B430" s="1251" t="s">
        <v>601</v>
      </c>
      <c r="C430" s="1261"/>
      <c r="D430" s="1260" t="s">
        <v>1790</v>
      </c>
    </row>
    <row r="431" spans="2:4" s="12" customFormat="1">
      <c r="B431" s="400" t="s">
        <v>2967</v>
      </c>
      <c r="C431" s="204"/>
      <c r="D431" s="204"/>
    </row>
    <row r="432" spans="2:4" s="12" customFormat="1">
      <c r="B432" s="400" t="s">
        <v>2078</v>
      </c>
      <c r="C432" s="204"/>
      <c r="D432" s="204"/>
    </row>
    <row r="433" spans="2:5" s="12" customFormat="1">
      <c r="B433" s="400" t="s">
        <v>945</v>
      </c>
      <c r="C433" s="204"/>
      <c r="D433" s="204"/>
      <c r="E433" s="204"/>
    </row>
    <row r="434" spans="2:5">
      <c r="B434" s="15"/>
      <c r="C434" s="11"/>
      <c r="D434" s="11"/>
      <c r="E434" s="11"/>
    </row>
    <row r="435" spans="2:5" s="177" customFormat="1" ht="21">
      <c r="B435" s="31" t="s">
        <v>602</v>
      </c>
      <c r="C435" s="386"/>
      <c r="D435" s="386"/>
      <c r="E435" s="386"/>
    </row>
    <row r="436" spans="2:5" s="70" customFormat="1">
      <c r="B436" s="15" t="s">
        <v>603</v>
      </c>
      <c r="C436" s="388"/>
      <c r="D436" s="388"/>
      <c r="E436" s="388"/>
    </row>
    <row r="437" spans="2:5" s="70" customFormat="1">
      <c r="B437" s="15" t="s">
        <v>604</v>
      </c>
      <c r="C437" s="388"/>
      <c r="D437" s="388"/>
      <c r="E437" s="388"/>
    </row>
    <row r="438" spans="2:5" ht="16.5" thickBot="1">
      <c r="B438" s="16"/>
      <c r="C438" s="11"/>
      <c r="D438" s="11"/>
      <c r="E438" s="11"/>
    </row>
    <row r="439" spans="2:5" s="1275" customFormat="1" ht="24" thickBot="1">
      <c r="B439" s="3147" t="s">
        <v>2833</v>
      </c>
      <c r="C439" s="3149"/>
      <c r="D439" s="1951"/>
      <c r="E439" s="1951"/>
    </row>
    <row r="440" spans="2:5" s="70" customFormat="1">
      <c r="B440" s="43" t="s">
        <v>605</v>
      </c>
      <c r="C440" s="388"/>
      <c r="D440" s="388"/>
      <c r="E440" s="388"/>
    </row>
    <row r="441" spans="2:5" s="70" customFormat="1">
      <c r="B441" s="43" t="s">
        <v>606</v>
      </c>
      <c r="C441" s="388"/>
      <c r="D441" s="388"/>
      <c r="E441" s="388"/>
    </row>
    <row r="442" spans="2:5" s="70" customFormat="1">
      <c r="B442" s="43" t="s">
        <v>607</v>
      </c>
      <c r="C442" s="388"/>
      <c r="D442" s="388"/>
      <c r="E442" s="388"/>
    </row>
    <row r="443" spans="2:5" s="70" customFormat="1">
      <c r="B443" s="43" t="s">
        <v>608</v>
      </c>
      <c r="C443" s="388"/>
      <c r="D443" s="388"/>
      <c r="E443" s="388"/>
    </row>
    <row r="444" spans="2:5" s="70" customFormat="1">
      <c r="B444" s="43" t="s">
        <v>3027</v>
      </c>
      <c r="C444" s="388"/>
      <c r="D444" s="388"/>
      <c r="E444" s="388"/>
    </row>
    <row r="445" spans="2:5" s="70" customFormat="1">
      <c r="B445" s="43" t="s">
        <v>3028</v>
      </c>
      <c r="C445" s="388"/>
      <c r="D445" s="388"/>
      <c r="E445" s="388"/>
    </row>
    <row r="446" spans="2:5" ht="16.5" thickBot="1">
      <c r="B446" s="16"/>
      <c r="C446" s="11"/>
      <c r="D446" s="11"/>
      <c r="E446" s="11"/>
    </row>
    <row r="447" spans="2:5" s="1275" customFormat="1" ht="24" thickBot="1">
      <c r="B447" s="3147" t="s">
        <v>1791</v>
      </c>
      <c r="C447" s="3174"/>
      <c r="D447" s="3150"/>
      <c r="E447" s="3175" t="s">
        <v>1796</v>
      </c>
    </row>
    <row r="448" spans="2:5">
      <c r="B448" s="11" t="s">
        <v>1794</v>
      </c>
      <c r="C448" s="11"/>
      <c r="D448" s="11"/>
      <c r="E448" s="11"/>
    </row>
    <row r="449" spans="2:2">
      <c r="B449" s="11" t="s">
        <v>1795</v>
      </c>
    </row>
    <row r="450" spans="2:2">
      <c r="B450" s="11" t="s">
        <v>1792</v>
      </c>
    </row>
    <row r="451" spans="2:2">
      <c r="B451" s="11" t="s">
        <v>1793</v>
      </c>
    </row>
    <row r="452" spans="2:2" s="70" customFormat="1">
      <c r="B452" s="15" t="s">
        <v>609</v>
      </c>
    </row>
    <row r="453" spans="2:2" s="70" customFormat="1">
      <c r="B453" s="15" t="s">
        <v>610</v>
      </c>
    </row>
    <row r="454" spans="2:2" s="70" customFormat="1">
      <c r="B454" s="15" t="s">
        <v>611</v>
      </c>
    </row>
    <row r="455" spans="2:2" ht="16.5" thickBot="1">
      <c r="B455" s="16"/>
    </row>
    <row r="456" spans="2:2" s="161" customFormat="1" ht="24" thickBot="1">
      <c r="B456" s="1231" t="s">
        <v>612</v>
      </c>
    </row>
    <row r="457" spans="2:2">
      <c r="B457" s="15"/>
    </row>
    <row r="458" spans="2:2">
      <c r="B458" s="16" t="s">
        <v>613</v>
      </c>
    </row>
    <row r="459" spans="2:2">
      <c r="B459" s="16" t="s">
        <v>2076</v>
      </c>
    </row>
    <row r="460" spans="2:2">
      <c r="B460" s="16" t="s">
        <v>2077</v>
      </c>
    </row>
    <row r="461" spans="2:2">
      <c r="B461" s="16" t="s">
        <v>2074</v>
      </c>
    </row>
    <row r="462" spans="2:2">
      <c r="B462" s="16" t="s">
        <v>2075</v>
      </c>
    </row>
    <row r="463" spans="2:2">
      <c r="B463" s="16" t="s">
        <v>946</v>
      </c>
    </row>
    <row r="464" spans="2:2">
      <c r="B464" s="16" t="s">
        <v>614</v>
      </c>
    </row>
    <row r="466" spans="2:3">
      <c r="B466" s="15" t="s">
        <v>615</v>
      </c>
      <c r="C466" s="11"/>
    </row>
    <row r="467" spans="2:3">
      <c r="B467" s="15" t="s">
        <v>2062</v>
      </c>
      <c r="C467" s="11"/>
    </row>
    <row r="468" spans="2:3">
      <c r="B468" s="15"/>
      <c r="C468" s="11" t="s">
        <v>2063</v>
      </c>
    </row>
    <row r="469" spans="2:3">
      <c r="B469" s="15" t="s">
        <v>616</v>
      </c>
      <c r="C469" s="11"/>
    </row>
    <row r="470" spans="2:3">
      <c r="B470" s="16"/>
      <c r="C470" s="11"/>
    </row>
    <row r="471" spans="2:3">
      <c r="B471" s="16" t="s">
        <v>2072</v>
      </c>
      <c r="C471" s="11"/>
    </row>
    <row r="472" spans="2:3">
      <c r="B472" s="16" t="s">
        <v>2073</v>
      </c>
      <c r="C472" s="11"/>
    </row>
    <row r="473" spans="2:3">
      <c r="B473" s="16" t="s">
        <v>2070</v>
      </c>
      <c r="C473" s="11"/>
    </row>
    <row r="474" spans="2:3">
      <c r="B474" s="16" t="s">
        <v>2071</v>
      </c>
      <c r="C474" s="11"/>
    </row>
    <row r="475" spans="2:3">
      <c r="B475" s="16" t="s">
        <v>2068</v>
      </c>
      <c r="C475" s="11"/>
    </row>
    <row r="476" spans="2:3">
      <c r="B476" s="16" t="s">
        <v>2069</v>
      </c>
      <c r="C476" s="11"/>
    </row>
    <row r="477" spans="2:3">
      <c r="B477" s="16" t="s">
        <v>2066</v>
      </c>
      <c r="C477" s="11"/>
    </row>
    <row r="478" spans="2:3">
      <c r="B478" s="16" t="s">
        <v>2067</v>
      </c>
      <c r="C478" s="11"/>
    </row>
    <row r="479" spans="2:3">
      <c r="B479" s="16" t="s">
        <v>2064</v>
      </c>
    </row>
    <row r="480" spans="2:3">
      <c r="B480" s="16" t="s">
        <v>2065</v>
      </c>
    </row>
    <row r="482" spans="2:8" s="177" customFormat="1" ht="21.75" thickBot="1">
      <c r="B482" s="1240" t="s">
        <v>617</v>
      </c>
      <c r="C482" s="1241"/>
      <c r="D482" s="386"/>
      <c r="E482" s="386"/>
      <c r="F482" s="386"/>
      <c r="G482" s="386"/>
      <c r="H482" s="386"/>
    </row>
    <row r="483" spans="2:8">
      <c r="B483" s="20" t="s">
        <v>618</v>
      </c>
      <c r="C483" s="11"/>
      <c r="D483" s="11"/>
      <c r="E483" s="11"/>
      <c r="F483" s="11"/>
      <c r="G483" s="11"/>
      <c r="H483" s="11"/>
    </row>
    <row r="484" spans="2:8">
      <c r="B484" s="20" t="s">
        <v>619</v>
      </c>
      <c r="C484" s="11"/>
      <c r="D484" s="11"/>
      <c r="E484" s="11"/>
      <c r="F484" s="11"/>
      <c r="G484" s="11"/>
      <c r="H484" s="11"/>
    </row>
    <row r="485" spans="2:8">
      <c r="B485" s="20" t="s">
        <v>620</v>
      </c>
      <c r="C485" s="11"/>
      <c r="D485" s="11"/>
      <c r="E485" s="11"/>
      <c r="F485" s="11"/>
      <c r="G485" s="11"/>
      <c r="H485" s="11"/>
    </row>
    <row r="486" spans="2:8" ht="16.5" thickBot="1">
      <c r="B486" s="20"/>
      <c r="C486" s="11"/>
      <c r="D486" s="11"/>
      <c r="E486" s="11"/>
      <c r="F486" s="11"/>
      <c r="G486" s="11"/>
      <c r="H486" s="11"/>
    </row>
    <row r="487" spans="2:8" s="1855" customFormat="1" ht="24" thickBot="1">
      <c r="B487" s="3176" t="s">
        <v>1270</v>
      </c>
      <c r="C487" s="3174"/>
      <c r="D487" s="3177"/>
      <c r="E487" s="1854"/>
      <c r="F487" s="3178" t="s">
        <v>1268</v>
      </c>
      <c r="G487" s="3174"/>
    </row>
    <row r="488" spans="2:8">
      <c r="B488" s="1813" t="s">
        <v>1269</v>
      </c>
      <c r="C488" s="11"/>
      <c r="D488" s="11"/>
      <c r="E488" s="11"/>
      <c r="F488" s="11"/>
      <c r="G488" s="11"/>
      <c r="H488" s="11"/>
    </row>
    <row r="489" spans="2:8">
      <c r="B489" s="1813" t="s">
        <v>2504</v>
      </c>
      <c r="C489" s="11"/>
      <c r="D489" s="11"/>
      <c r="E489" s="11"/>
      <c r="F489" s="11"/>
      <c r="G489" s="11"/>
      <c r="H489" s="11"/>
    </row>
    <row r="490" spans="2:8" ht="18.75">
      <c r="B490" s="338" t="s">
        <v>2507</v>
      </c>
      <c r="C490" s="228"/>
      <c r="D490" s="228"/>
      <c r="E490" s="228"/>
      <c r="F490" s="228"/>
      <c r="G490" s="11"/>
      <c r="H490" s="1830" t="s">
        <v>2498</v>
      </c>
    </row>
    <row r="491" spans="2:8">
      <c r="B491" s="338" t="s">
        <v>2505</v>
      </c>
      <c r="C491" s="228"/>
      <c r="D491" s="228"/>
      <c r="E491" s="228"/>
      <c r="F491" s="228"/>
      <c r="G491" s="11"/>
      <c r="H491" s="11"/>
    </row>
    <row r="492" spans="2:8">
      <c r="B492" s="338" t="s">
        <v>2506</v>
      </c>
      <c r="C492" s="228"/>
      <c r="D492" s="228"/>
      <c r="E492" s="228"/>
      <c r="F492" s="228"/>
      <c r="G492" s="1812"/>
      <c r="H492" s="1812"/>
    </row>
    <row r="493" spans="2:8">
      <c r="B493" s="20"/>
      <c r="C493" s="11"/>
      <c r="D493" s="11"/>
      <c r="E493" s="11"/>
      <c r="F493" s="11"/>
      <c r="G493" s="11"/>
      <c r="H493" s="11"/>
    </row>
    <row r="494" spans="2:8">
      <c r="B494" s="16" t="s">
        <v>2167</v>
      </c>
      <c r="C494" s="11"/>
      <c r="D494" s="11"/>
      <c r="E494" s="11"/>
      <c r="F494" s="11"/>
      <c r="G494" s="11"/>
      <c r="H494" s="11"/>
    </row>
    <row r="495" spans="2:8">
      <c r="B495" s="16" t="s">
        <v>2168</v>
      </c>
      <c r="C495" s="11"/>
      <c r="D495" s="11"/>
      <c r="E495" s="11"/>
      <c r="F495" s="11"/>
      <c r="G495" s="11"/>
      <c r="H495" s="11"/>
    </row>
    <row r="496" spans="2:8">
      <c r="B496" s="16" t="s">
        <v>2165</v>
      </c>
      <c r="C496" s="11"/>
      <c r="D496" s="11"/>
      <c r="E496" s="11"/>
      <c r="F496" s="11"/>
      <c r="G496" s="11"/>
      <c r="H496" s="11"/>
    </row>
    <row r="497" spans="2:2">
      <c r="B497" s="16" t="s">
        <v>2166</v>
      </c>
    </row>
    <row r="498" spans="2:2">
      <c r="B498" s="16" t="s">
        <v>947</v>
      </c>
    </row>
    <row r="499" spans="2:2">
      <c r="B499" s="16"/>
    </row>
    <row r="500" spans="2:2">
      <c r="B500" s="16" t="s">
        <v>621</v>
      </c>
    </row>
    <row r="501" spans="2:2">
      <c r="B501" s="16"/>
    </row>
    <row r="502" spans="2:2" ht="16.5" thickBot="1">
      <c r="B502" s="16"/>
    </row>
    <row r="503" spans="2:2" s="177" customFormat="1" ht="21.75" thickBot="1">
      <c r="B503" s="1240" t="s">
        <v>624</v>
      </c>
    </row>
    <row r="504" spans="2:2" s="70" customFormat="1">
      <c r="B504" s="15" t="s">
        <v>2059</v>
      </c>
    </row>
    <row r="505" spans="2:2" s="70" customFormat="1">
      <c r="B505" s="15" t="s">
        <v>2058</v>
      </c>
    </row>
    <row r="506" spans="2:2">
      <c r="B506" s="16"/>
    </row>
    <row r="507" spans="2:2" ht="16.5" thickBot="1">
      <c r="B507" s="16"/>
    </row>
    <row r="508" spans="2:2" s="1885" customFormat="1" ht="32.25" thickBot="1">
      <c r="B508" s="1886" t="s">
        <v>625</v>
      </c>
    </row>
    <row r="509" spans="2:2">
      <c r="B509" s="16"/>
    </row>
    <row r="510" spans="2:2" s="385" customFormat="1" ht="18.75">
      <c r="B510" s="17" t="s">
        <v>626</v>
      </c>
    </row>
    <row r="511" spans="2:2">
      <c r="B511" s="16" t="s">
        <v>2056</v>
      </c>
    </row>
    <row r="512" spans="2:2">
      <c r="B512" s="16" t="s">
        <v>2057</v>
      </c>
    </row>
    <row r="513" spans="2:2">
      <c r="B513" s="16" t="s">
        <v>948</v>
      </c>
    </row>
    <row r="514" spans="2:2" ht="16.5" thickBot="1">
      <c r="B514" s="15"/>
    </row>
    <row r="515" spans="2:2" s="161" customFormat="1" ht="24" thickBot="1">
      <c r="B515" s="1317" t="s">
        <v>627</v>
      </c>
    </row>
    <row r="516" spans="2:2">
      <c r="B516" s="16" t="s">
        <v>628</v>
      </c>
    </row>
    <row r="517" spans="2:2">
      <c r="B517" s="15" t="s">
        <v>629</v>
      </c>
    </row>
    <row r="518" spans="2:2">
      <c r="B518" s="15" t="s">
        <v>630</v>
      </c>
    </row>
    <row r="519" spans="2:2">
      <c r="B519" s="15" t="s">
        <v>631</v>
      </c>
    </row>
    <row r="520" spans="2:2">
      <c r="B520" s="15" t="s">
        <v>632</v>
      </c>
    </row>
    <row r="521" spans="2:2">
      <c r="B521" s="15" t="s">
        <v>633</v>
      </c>
    </row>
    <row r="522" spans="2:2">
      <c r="B522" s="15" t="s">
        <v>634</v>
      </c>
    </row>
    <row r="523" spans="2:2">
      <c r="B523" s="15" t="s">
        <v>635</v>
      </c>
    </row>
    <row r="524" spans="2:2">
      <c r="B524" s="16"/>
    </row>
    <row r="525" spans="2:2">
      <c r="B525" s="16" t="s">
        <v>2054</v>
      </c>
    </row>
    <row r="526" spans="2:2">
      <c r="B526" s="16" t="s">
        <v>2055</v>
      </c>
    </row>
    <row r="527" spans="2:2">
      <c r="B527" s="61" t="s">
        <v>2052</v>
      </c>
    </row>
    <row r="528" spans="2:2">
      <c r="B528" s="61" t="s">
        <v>2053</v>
      </c>
    </row>
    <row r="529" spans="2:3" s="61" customFormat="1" ht="12.75">
      <c r="B529" s="61" t="s">
        <v>2050</v>
      </c>
      <c r="C529" s="62"/>
    </row>
    <row r="530" spans="2:3" s="61" customFormat="1" ht="12.75">
      <c r="B530" s="61" t="s">
        <v>2051</v>
      </c>
      <c r="C530" s="62"/>
    </row>
    <row r="531" spans="2:3" s="61" customFormat="1" ht="12.75">
      <c r="B531" s="61" t="s">
        <v>2049</v>
      </c>
      <c r="C531" s="62"/>
    </row>
    <row r="532" spans="2:3">
      <c r="B532" s="33" t="s">
        <v>645</v>
      </c>
      <c r="C532" s="11"/>
    </row>
    <row r="533" spans="2:3">
      <c r="B533" s="16"/>
      <c r="C533" s="11"/>
    </row>
    <row r="534" spans="2:3">
      <c r="B534" s="15" t="s">
        <v>636</v>
      </c>
      <c r="C534" s="11"/>
    </row>
    <row r="535" spans="2:3">
      <c r="B535" s="16"/>
      <c r="C535" s="11"/>
    </row>
    <row r="536" spans="2:3">
      <c r="B536" s="15" t="s">
        <v>637</v>
      </c>
      <c r="C536" s="11"/>
    </row>
    <row r="537" spans="2:3">
      <c r="B537" s="15"/>
      <c r="C537" s="11"/>
    </row>
    <row r="538" spans="2:3">
      <c r="B538" s="32" t="s">
        <v>638</v>
      </c>
      <c r="C538" s="11"/>
    </row>
    <row r="539" spans="2:3">
      <c r="B539" s="16" t="s">
        <v>639</v>
      </c>
      <c r="C539" s="11"/>
    </row>
    <row r="540" spans="2:3">
      <c r="B540" s="26"/>
      <c r="C540" s="11"/>
    </row>
    <row r="541" spans="2:3">
      <c r="B541" s="32" t="s">
        <v>2047</v>
      </c>
      <c r="C541" s="11"/>
    </row>
    <row r="542" spans="2:3">
      <c r="B542" s="32"/>
      <c r="C542" s="11" t="s">
        <v>2048</v>
      </c>
    </row>
    <row r="543" spans="2:3">
      <c r="B543" s="26"/>
      <c r="C543" s="11"/>
    </row>
    <row r="544" spans="2:3">
      <c r="B544" s="32" t="s">
        <v>640</v>
      </c>
      <c r="C544" s="11"/>
    </row>
    <row r="546" spans="2:7">
      <c r="B546" s="32" t="s">
        <v>641</v>
      </c>
      <c r="C546" s="11"/>
      <c r="D546" s="11"/>
      <c r="E546" s="11"/>
      <c r="F546" s="11"/>
      <c r="G546" s="11"/>
    </row>
    <row r="547" spans="2:7">
      <c r="B547" s="16"/>
      <c r="C547" s="11"/>
      <c r="D547" s="11"/>
      <c r="E547" s="11"/>
      <c r="F547" s="11"/>
      <c r="G547" s="11"/>
    </row>
    <row r="548" spans="2:7">
      <c r="B548" s="32" t="s">
        <v>642</v>
      </c>
      <c r="C548" s="11"/>
      <c r="D548" s="11"/>
      <c r="E548" s="11"/>
      <c r="F548" s="11"/>
      <c r="G548" s="11"/>
    </row>
    <row r="549" spans="2:7" ht="16.5" thickBot="1">
      <c r="B549" s="15"/>
      <c r="C549" s="11"/>
      <c r="D549" s="11"/>
      <c r="E549" s="11"/>
      <c r="F549" s="11"/>
      <c r="G549" s="11"/>
    </row>
    <row r="550" spans="2:7" s="1275" customFormat="1" ht="24" thickBot="1">
      <c r="B550" s="3147" t="s">
        <v>643</v>
      </c>
      <c r="C550" s="3148"/>
      <c r="D550" s="3179" t="s">
        <v>2492</v>
      </c>
      <c r="E550" s="1951"/>
      <c r="F550" s="1951"/>
      <c r="G550" s="1951"/>
    </row>
    <row r="551" spans="2:7">
      <c r="B551" s="16" t="s">
        <v>2045</v>
      </c>
      <c r="C551" s="11"/>
      <c r="D551" s="11"/>
      <c r="E551" s="11"/>
      <c r="F551" s="11"/>
      <c r="G551" s="11"/>
    </row>
    <row r="552" spans="2:7">
      <c r="B552" s="16" t="s">
        <v>2046</v>
      </c>
      <c r="C552" s="11"/>
      <c r="D552" s="11"/>
      <c r="E552" s="11"/>
      <c r="F552" s="11"/>
      <c r="G552" s="11"/>
    </row>
    <row r="553" spans="2:7" ht="16.5" thickBot="1">
      <c r="B553" s="16" t="s">
        <v>2044</v>
      </c>
      <c r="C553" s="11"/>
      <c r="D553" s="11"/>
      <c r="E553" s="11"/>
      <c r="F553" s="11"/>
      <c r="G553" s="11"/>
    </row>
    <row r="554" spans="2:7" ht="21">
      <c r="B554" s="1817" t="s">
        <v>2494</v>
      </c>
      <c r="C554" s="1818"/>
      <c r="D554" s="1818"/>
      <c r="E554" s="1818"/>
      <c r="F554" s="1819"/>
      <c r="G554" s="1805" t="s">
        <v>2492</v>
      </c>
    </row>
    <row r="555" spans="2:7">
      <c r="B555" s="1820" t="s">
        <v>2493</v>
      </c>
      <c r="C555" s="228"/>
      <c r="D555" s="228"/>
      <c r="E555" s="228"/>
      <c r="F555" s="1821"/>
      <c r="G555" s="1829" t="s">
        <v>2520</v>
      </c>
    </row>
    <row r="556" spans="2:7" s="761" customFormat="1" ht="16.5" thickBot="1">
      <c r="B556" s="1822" t="s">
        <v>2495</v>
      </c>
      <c r="C556" s="1823"/>
      <c r="D556" s="1823"/>
      <c r="E556" s="1823"/>
      <c r="F556" s="1824"/>
      <c r="G556" s="766"/>
    </row>
    <row r="557" spans="2:7">
      <c r="B557" s="16" t="s">
        <v>2042</v>
      </c>
      <c r="C557" s="11"/>
      <c r="D557" s="11"/>
      <c r="E557" s="11"/>
      <c r="F557" s="11"/>
      <c r="G557" s="11"/>
    </row>
    <row r="558" spans="2:7">
      <c r="B558" s="16" t="s">
        <v>2043</v>
      </c>
      <c r="C558" s="11"/>
      <c r="D558" s="11"/>
      <c r="E558" s="11"/>
      <c r="F558" s="11"/>
      <c r="G558" s="11"/>
    </row>
    <row r="559" spans="2:7">
      <c r="B559" s="16" t="s">
        <v>2040</v>
      </c>
      <c r="C559" s="11"/>
      <c r="D559" s="11"/>
      <c r="E559" s="11"/>
      <c r="F559" s="11"/>
      <c r="G559" s="11"/>
    </row>
    <row r="560" spans="2:7">
      <c r="B560" s="16" t="s">
        <v>2041</v>
      </c>
      <c r="C560" s="11"/>
      <c r="D560" s="11"/>
      <c r="E560" s="11"/>
      <c r="F560" s="11"/>
      <c r="G560" s="11"/>
    </row>
    <row r="561" spans="2:7">
      <c r="B561" s="16" t="s">
        <v>950</v>
      </c>
      <c r="C561" s="11"/>
      <c r="D561" s="11"/>
      <c r="E561" s="11"/>
      <c r="F561" s="11"/>
      <c r="G561" s="11"/>
    </row>
    <row r="562" spans="2:7">
      <c r="B562" s="16"/>
      <c r="C562" s="11"/>
      <c r="D562" s="11"/>
      <c r="E562" s="11"/>
      <c r="F562" s="11"/>
      <c r="G562" s="11"/>
    </row>
    <row r="563" spans="2:7">
      <c r="B563" s="16" t="s">
        <v>2038</v>
      </c>
      <c r="C563" s="11"/>
      <c r="D563" s="11"/>
      <c r="E563" s="11"/>
      <c r="F563" s="11"/>
      <c r="G563" s="11"/>
    </row>
    <row r="564" spans="2:7">
      <c r="B564" s="16" t="s">
        <v>2039</v>
      </c>
      <c r="C564" s="11"/>
      <c r="D564" s="11"/>
      <c r="E564" s="11"/>
      <c r="F564" s="11"/>
      <c r="G564" s="11"/>
    </row>
    <row r="565" spans="2:7">
      <c r="B565" s="16" t="s">
        <v>2037</v>
      </c>
      <c r="C565" s="11"/>
      <c r="D565" s="11"/>
      <c r="E565" s="11"/>
      <c r="F565" s="11"/>
      <c r="G565" s="11"/>
    </row>
    <row r="566" spans="2:7">
      <c r="B566" s="16" t="s">
        <v>3258</v>
      </c>
      <c r="C566" s="11"/>
      <c r="D566" s="11"/>
      <c r="E566" s="11"/>
      <c r="F566" s="11"/>
      <c r="G566" s="11"/>
    </row>
    <row r="567" spans="2:7">
      <c r="B567" s="16" t="s">
        <v>3260</v>
      </c>
      <c r="C567" s="11"/>
      <c r="D567" s="11"/>
      <c r="E567" s="11"/>
      <c r="F567" s="11"/>
      <c r="G567" s="11"/>
    </row>
    <row r="568" spans="2:7">
      <c r="B568" s="16" t="s">
        <v>3259</v>
      </c>
      <c r="C568" s="11"/>
      <c r="D568" s="11"/>
      <c r="E568" s="11"/>
      <c r="F568" s="11"/>
      <c r="G568" s="11"/>
    </row>
    <row r="569" spans="2:7" ht="16.5" thickBot="1">
      <c r="B569" s="16"/>
      <c r="C569" s="11"/>
      <c r="D569" s="11"/>
      <c r="E569" s="11"/>
      <c r="F569" s="11"/>
      <c r="G569" s="11"/>
    </row>
    <row r="570" spans="2:7" s="1275" customFormat="1" ht="24" thickBot="1">
      <c r="B570" s="3147" t="s">
        <v>3530</v>
      </c>
      <c r="C570" s="3148"/>
      <c r="D570" s="3149"/>
      <c r="E570" s="3148"/>
      <c r="F570" s="3150"/>
      <c r="G570" s="3180" t="s">
        <v>2809</v>
      </c>
    </row>
    <row r="571" spans="2:7" s="385" customFormat="1" ht="18.75">
      <c r="B571" s="17"/>
      <c r="C571" s="384"/>
      <c r="D571" s="384"/>
      <c r="E571" s="384"/>
      <c r="F571" s="384"/>
      <c r="G571" s="384"/>
    </row>
    <row r="572" spans="2:7" s="385" customFormat="1" ht="18.75">
      <c r="B572" s="17" t="s">
        <v>2832</v>
      </c>
      <c r="C572" s="384"/>
      <c r="D572" s="384"/>
      <c r="E572" s="384"/>
      <c r="F572" s="384"/>
      <c r="G572" s="384"/>
    </row>
    <row r="573" spans="2:7" s="385" customFormat="1" ht="18.75">
      <c r="B573" s="17" t="s">
        <v>1966</v>
      </c>
      <c r="C573" s="384"/>
      <c r="D573" s="384"/>
      <c r="E573" s="384"/>
      <c r="F573" s="384"/>
      <c r="G573" s="384"/>
    </row>
    <row r="574" spans="2:7" s="385" customFormat="1" ht="18.75">
      <c r="B574" s="17"/>
      <c r="C574" s="384" t="s">
        <v>1967</v>
      </c>
      <c r="D574" s="384"/>
      <c r="E574" s="384"/>
      <c r="F574" s="384"/>
      <c r="G574" s="384"/>
    </row>
    <row r="575" spans="2:7" s="385" customFormat="1" ht="18.75">
      <c r="B575" s="17" t="s">
        <v>644</v>
      </c>
      <c r="C575" s="384"/>
      <c r="D575" s="384"/>
      <c r="E575" s="384"/>
      <c r="F575" s="384"/>
      <c r="G575" s="384"/>
    </row>
    <row r="577" spans="2:3">
      <c r="B577" s="1249" t="s">
        <v>1964</v>
      </c>
      <c r="C577" s="228"/>
    </row>
    <row r="578" spans="2:3">
      <c r="B578" s="1249"/>
      <c r="C578" s="228" t="s">
        <v>1965</v>
      </c>
    </row>
    <row r="579" spans="2:3">
      <c r="B579" s="16"/>
      <c r="C579" s="11"/>
    </row>
    <row r="580" spans="2:3">
      <c r="B580" s="397" t="s">
        <v>1962</v>
      </c>
      <c r="C580" s="11"/>
    </row>
    <row r="581" spans="2:3">
      <c r="B581" s="397"/>
      <c r="C581" s="11" t="s">
        <v>1963</v>
      </c>
    </row>
    <row r="582" spans="2:3">
      <c r="B582" s="397" t="s">
        <v>951</v>
      </c>
      <c r="C582" s="11"/>
    </row>
    <row r="583" spans="2:3">
      <c r="B583" s="33" t="s">
        <v>645</v>
      </c>
      <c r="C583" s="11"/>
    </row>
    <row r="584" spans="2:3">
      <c r="B584" s="16"/>
      <c r="C584" s="11"/>
    </row>
    <row r="585" spans="2:3">
      <c r="B585" s="32" t="s">
        <v>638</v>
      </c>
      <c r="C585" s="11"/>
    </row>
    <row r="586" spans="2:3">
      <c r="B586" s="16" t="s">
        <v>646</v>
      </c>
      <c r="C586" s="11"/>
    </row>
    <row r="587" spans="2:3">
      <c r="B587" s="26"/>
      <c r="C587" s="11"/>
    </row>
    <row r="588" spans="2:3">
      <c r="B588" s="32" t="s">
        <v>1958</v>
      </c>
      <c r="C588" s="11"/>
    </row>
    <row r="589" spans="2:3">
      <c r="B589" s="32"/>
      <c r="C589" s="11" t="s">
        <v>1959</v>
      </c>
    </row>
    <row r="590" spans="2:3">
      <c r="B590" s="26"/>
      <c r="C590" s="11"/>
    </row>
    <row r="591" spans="2:3">
      <c r="B591" s="32" t="s">
        <v>1960</v>
      </c>
      <c r="C591" s="11"/>
    </row>
    <row r="592" spans="2:3">
      <c r="B592" s="26"/>
      <c r="C592" s="11" t="s">
        <v>1961</v>
      </c>
    </row>
    <row r="594" spans="2:2">
      <c r="B594" s="32" t="s">
        <v>640</v>
      </c>
    </row>
    <row r="595" spans="2:2">
      <c r="B595" s="16"/>
    </row>
    <row r="596" spans="2:2">
      <c r="B596" s="32" t="s">
        <v>647</v>
      </c>
    </row>
    <row r="597" spans="2:2">
      <c r="B597" s="16"/>
    </row>
    <row r="598" spans="2:2">
      <c r="B598" s="32" t="s">
        <v>642</v>
      </c>
    </row>
    <row r="599" spans="2:2" ht="16.5" thickBot="1">
      <c r="B599" s="15"/>
    </row>
    <row r="600" spans="2:2" s="161" customFormat="1" ht="24" thickBot="1">
      <c r="B600" s="1317" t="s">
        <v>648</v>
      </c>
    </row>
    <row r="601" spans="2:2">
      <c r="B601" s="16" t="s">
        <v>1922</v>
      </c>
    </row>
    <row r="602" spans="2:2">
      <c r="B602" s="16" t="s">
        <v>1918</v>
      </c>
    </row>
    <row r="603" spans="2:2">
      <c r="B603" s="16" t="s">
        <v>1921</v>
      </c>
    </row>
    <row r="604" spans="2:2" s="3186" customFormat="1">
      <c r="B604" s="33" t="s">
        <v>645</v>
      </c>
    </row>
    <row r="605" spans="2:2">
      <c r="B605" s="16"/>
    </row>
    <row r="606" spans="2:2">
      <c r="B606" s="32" t="s">
        <v>649</v>
      </c>
    </row>
    <row r="607" spans="2:2">
      <c r="B607" s="16"/>
    </row>
    <row r="608" spans="2:2">
      <c r="B608" s="16" t="s">
        <v>650</v>
      </c>
    </row>
    <row r="609" spans="2:3">
      <c r="B609" s="32" t="s">
        <v>651</v>
      </c>
      <c r="C609" s="11"/>
    </row>
    <row r="610" spans="2:3">
      <c r="B610" s="16"/>
      <c r="C610" s="11"/>
    </row>
    <row r="611" spans="2:3">
      <c r="B611" s="32" t="s">
        <v>1919</v>
      </c>
      <c r="C611" s="11"/>
    </row>
    <row r="612" spans="2:3">
      <c r="B612" s="32"/>
      <c r="C612" s="11" t="s">
        <v>1920</v>
      </c>
    </row>
    <row r="613" spans="2:3">
      <c r="B613" s="16"/>
      <c r="C613" s="11"/>
    </row>
    <row r="614" spans="2:3">
      <c r="B614" s="32" t="s">
        <v>652</v>
      </c>
      <c r="C614" s="11"/>
    </row>
    <row r="615" spans="2:3">
      <c r="B615" s="16"/>
      <c r="C615" s="11"/>
    </row>
    <row r="616" spans="2:3">
      <c r="B616" s="32" t="s">
        <v>653</v>
      </c>
      <c r="C616" s="11"/>
    </row>
    <row r="617" spans="2:3">
      <c r="B617" s="16"/>
      <c r="C617" s="11"/>
    </row>
    <row r="618" spans="2:3">
      <c r="B618" s="32" t="s">
        <v>642</v>
      </c>
      <c r="C618" s="11"/>
    </row>
    <row r="619" spans="2:3" ht="16.5" thickBot="1">
      <c r="B619" s="16"/>
      <c r="C619" s="11"/>
    </row>
    <row r="620" spans="2:3" s="161" customFormat="1" ht="24" thickBot="1">
      <c r="B620" s="1317" t="s">
        <v>654</v>
      </c>
      <c r="C620" s="1319"/>
    </row>
    <row r="621" spans="2:3">
      <c r="B621" s="16" t="s">
        <v>1917</v>
      </c>
      <c r="C621" s="11"/>
    </row>
    <row r="622" spans="2:3">
      <c r="B622" s="16" t="s">
        <v>1918</v>
      </c>
      <c r="C622" s="11"/>
    </row>
    <row r="623" spans="2:3">
      <c r="B623" s="16" t="s">
        <v>1915</v>
      </c>
      <c r="C623" s="11"/>
    </row>
    <row r="624" spans="2:3">
      <c r="B624" s="16" t="s">
        <v>1916</v>
      </c>
      <c r="C624" s="11"/>
    </row>
    <row r="625" spans="2:2">
      <c r="B625" s="33" t="s">
        <v>645</v>
      </c>
    </row>
    <row r="626" spans="2:2">
      <c r="B626" s="16"/>
    </row>
    <row r="627" spans="2:2">
      <c r="B627" s="32" t="s">
        <v>649</v>
      </c>
    </row>
    <row r="628" spans="2:2">
      <c r="B628" s="16"/>
    </row>
    <row r="629" spans="2:2">
      <c r="B629" s="16" t="s">
        <v>655</v>
      </c>
    </row>
    <row r="630" spans="2:2">
      <c r="B630" s="16"/>
    </row>
    <row r="631" spans="2:2">
      <c r="B631" s="32" t="s">
        <v>656</v>
      </c>
    </row>
    <row r="632" spans="2:2">
      <c r="B632" s="16"/>
    </row>
    <row r="633" spans="2:2">
      <c r="B633" s="32" t="s">
        <v>652</v>
      </c>
    </row>
    <row r="634" spans="2:2">
      <c r="B634" s="16"/>
    </row>
    <row r="635" spans="2:2">
      <c r="B635" s="32" t="s">
        <v>653</v>
      </c>
    </row>
    <row r="636" spans="2:2">
      <c r="B636" s="16"/>
    </row>
    <row r="637" spans="2:2">
      <c r="B637" s="32" t="s">
        <v>657</v>
      </c>
    </row>
    <row r="638" spans="2:2" ht="16.5" thickBot="1">
      <c r="B638" s="16"/>
    </row>
    <row r="639" spans="2:2" s="161" customFormat="1" ht="24" thickBot="1">
      <c r="B639" s="1317" t="s">
        <v>658</v>
      </c>
    </row>
    <row r="640" spans="2:2">
      <c r="B640" s="16" t="s">
        <v>2035</v>
      </c>
    </row>
    <row r="641" spans="2:2">
      <c r="B641" s="16" t="s">
        <v>2036</v>
      </c>
    </row>
    <row r="642" spans="2:2">
      <c r="B642" s="16" t="s">
        <v>2033</v>
      </c>
    </row>
    <row r="643" spans="2:2">
      <c r="B643" s="1249" t="s">
        <v>2034</v>
      </c>
    </row>
    <row r="644" spans="2:2">
      <c r="B644" s="33" t="s">
        <v>645</v>
      </c>
    </row>
    <row r="646" spans="2:2" ht="16.5" thickBot="1">
      <c r="B646" s="15"/>
    </row>
    <row r="647" spans="2:2" s="161" customFormat="1" ht="24" thickBot="1">
      <c r="B647" s="1317" t="s">
        <v>659</v>
      </c>
    </row>
    <row r="648" spans="2:2">
      <c r="B648" s="16" t="s">
        <v>2031</v>
      </c>
    </row>
    <row r="649" spans="2:2">
      <c r="B649" s="16" t="s">
        <v>2032</v>
      </c>
    </row>
    <row r="650" spans="2:2">
      <c r="B650" s="16" t="s">
        <v>2029</v>
      </c>
    </row>
    <row r="651" spans="2:2">
      <c r="B651" s="16" t="s">
        <v>2030</v>
      </c>
    </row>
    <row r="652" spans="2:2">
      <c r="B652" s="16" t="s">
        <v>2027</v>
      </c>
    </row>
    <row r="653" spans="2:2">
      <c r="B653" s="1249" t="s">
        <v>2028</v>
      </c>
    </row>
    <row r="654" spans="2:2">
      <c r="B654" s="33" t="s">
        <v>645</v>
      </c>
    </row>
    <row r="655" spans="2:2" ht="16.5" thickBot="1">
      <c r="B655" s="15"/>
    </row>
    <row r="656" spans="2:2" s="161" customFormat="1" ht="24" thickBot="1">
      <c r="B656" s="1317" t="s">
        <v>660</v>
      </c>
    </row>
    <row r="657" spans="2:3">
      <c r="B657" s="16" t="s">
        <v>661</v>
      </c>
      <c r="C657" s="11"/>
    </row>
    <row r="658" spans="2:3">
      <c r="B658" s="20" t="s">
        <v>2021</v>
      </c>
      <c r="C658" s="11"/>
    </row>
    <row r="659" spans="2:3">
      <c r="B659" s="1208" t="s">
        <v>2022</v>
      </c>
      <c r="C659" s="11"/>
    </row>
    <row r="660" spans="2:3">
      <c r="B660" s="20" t="s">
        <v>2019</v>
      </c>
      <c r="C660" s="11"/>
    </row>
    <row r="661" spans="2:3">
      <c r="B661" s="1208" t="s">
        <v>2020</v>
      </c>
      <c r="C661" s="11"/>
    </row>
    <row r="662" spans="2:3" s="70" customFormat="1">
      <c r="B662" s="1249" t="s">
        <v>2699</v>
      </c>
      <c r="C662" s="1209"/>
    </row>
    <row r="663" spans="2:3">
      <c r="B663" s="16" t="s">
        <v>2018</v>
      </c>
      <c r="C663" s="11"/>
    </row>
    <row r="664" spans="2:3">
      <c r="B664" s="16" t="s">
        <v>2016</v>
      </c>
      <c r="C664" s="11"/>
    </row>
    <row r="665" spans="2:3">
      <c r="B665" s="16" t="s">
        <v>2017</v>
      </c>
      <c r="C665" s="11"/>
    </row>
    <row r="666" spans="2:3" ht="16.5" thickBot="1">
      <c r="B666" s="16"/>
      <c r="C666" s="11"/>
    </row>
    <row r="667" spans="2:3" s="161" customFormat="1" ht="24" thickBot="1">
      <c r="B667" s="3143" t="s">
        <v>3241</v>
      </c>
      <c r="C667" s="3144"/>
    </row>
    <row r="668" spans="2:3" s="385" customFormat="1" ht="18.75">
      <c r="B668" s="17"/>
      <c r="C668" s="384" t="s">
        <v>1923</v>
      </c>
    </row>
    <row r="669" spans="2:3">
      <c r="B669" s="16"/>
      <c r="C669" s="11" t="s">
        <v>1836</v>
      </c>
    </row>
    <row r="670" spans="2:3">
      <c r="B670" s="33" t="s">
        <v>645</v>
      </c>
      <c r="C670" s="11"/>
    </row>
    <row r="671" spans="2:3" ht="16.5" thickBot="1">
      <c r="B671" s="16"/>
      <c r="C671" s="11"/>
    </row>
    <row r="672" spans="2:3" s="1836" customFormat="1" ht="27" thickBot="1">
      <c r="B672" s="3184" t="s">
        <v>662</v>
      </c>
      <c r="C672" s="3185"/>
    </row>
    <row r="674" spans="2:2" s="177" customFormat="1" ht="21.75" thickBot="1">
      <c r="B674" s="1303" t="s">
        <v>663</v>
      </c>
    </row>
    <row r="675" spans="2:2">
      <c r="B675" s="25" t="s">
        <v>1912</v>
      </c>
    </row>
    <row r="676" spans="2:2">
      <c r="B676" s="25" t="s">
        <v>1913</v>
      </c>
    </row>
    <row r="677" spans="2:2">
      <c r="B677" s="1235" t="s">
        <v>1914</v>
      </c>
    </row>
    <row r="678" spans="2:2">
      <c r="B678" s="1236" t="s">
        <v>664</v>
      </c>
    </row>
    <row r="679" spans="2:2">
      <c r="B679" s="1236" t="s">
        <v>665</v>
      </c>
    </row>
    <row r="680" spans="2:2">
      <c r="B680" s="25" t="s">
        <v>666</v>
      </c>
    </row>
    <row r="681" spans="2:2" s="761" customFormat="1">
      <c r="B681" s="3220" t="s">
        <v>667</v>
      </c>
    </row>
    <row r="682" spans="2:2">
      <c r="B682" s="25" t="s">
        <v>668</v>
      </c>
    </row>
    <row r="683" spans="2:2">
      <c r="B683" s="25" t="s">
        <v>669</v>
      </c>
    </row>
    <row r="684" spans="2:2">
      <c r="B684" s="25" t="s">
        <v>670</v>
      </c>
    </row>
    <row r="685" spans="2:2">
      <c r="B685" s="3220" t="s">
        <v>671</v>
      </c>
    </row>
    <row r="686" spans="2:2">
      <c r="B686" s="25" t="s">
        <v>672</v>
      </c>
    </row>
    <row r="687" spans="2:2">
      <c r="B687" s="3220" t="s">
        <v>673</v>
      </c>
    </row>
    <row r="689" spans="2:3">
      <c r="B689" s="25" t="s">
        <v>674</v>
      </c>
      <c r="C689" s="11"/>
    </row>
    <row r="690" spans="2:3">
      <c r="B690" s="25" t="s">
        <v>675</v>
      </c>
      <c r="C690" s="11"/>
    </row>
    <row r="691" spans="2:3">
      <c r="B691" s="25" t="s">
        <v>676</v>
      </c>
      <c r="C691" s="11"/>
    </row>
    <row r="692" spans="2:3">
      <c r="B692" s="25"/>
      <c r="C692" s="11"/>
    </row>
    <row r="693" spans="2:3">
      <c r="B693" s="25" t="s">
        <v>677</v>
      </c>
      <c r="C693" s="11"/>
    </row>
    <row r="694" spans="2:3" ht="16.5" thickBot="1">
      <c r="B694" s="16"/>
      <c r="C694" s="11"/>
    </row>
    <row r="695" spans="2:3" s="177" customFormat="1" ht="21.75" thickBot="1">
      <c r="B695" s="2457" t="s">
        <v>678</v>
      </c>
      <c r="C695" s="2458"/>
    </row>
    <row r="696" spans="2:3">
      <c r="B696" s="16" t="s">
        <v>2014</v>
      </c>
      <c r="C696" s="11"/>
    </row>
    <row r="697" spans="2:3">
      <c r="B697" s="16" t="s">
        <v>2015</v>
      </c>
      <c r="C697" s="11"/>
    </row>
    <row r="698" spans="2:3" s="70" customFormat="1">
      <c r="B698" s="15" t="s">
        <v>2013</v>
      </c>
      <c r="C698" s="388"/>
    </row>
    <row r="699" spans="2:3">
      <c r="B699" s="16" t="s">
        <v>2424</v>
      </c>
      <c r="C699" s="11"/>
    </row>
    <row r="700" spans="2:3">
      <c r="B700" s="1249" t="s">
        <v>2425</v>
      </c>
      <c r="C700" s="1209"/>
    </row>
    <row r="701" spans="2:3">
      <c r="B701" s="1249" t="s">
        <v>2011</v>
      </c>
      <c r="C701" s="228"/>
    </row>
    <row r="702" spans="2:3">
      <c r="B702" s="1249" t="s">
        <v>2012</v>
      </c>
      <c r="C702" s="228"/>
    </row>
    <row r="703" spans="2:3">
      <c r="B703" s="16" t="s">
        <v>2009</v>
      </c>
      <c r="C703" s="11"/>
    </row>
    <row r="704" spans="2:3">
      <c r="B704" s="16"/>
      <c r="C704" s="11" t="s">
        <v>2010</v>
      </c>
    </row>
    <row r="705" spans="2:3">
      <c r="B705" s="16" t="s">
        <v>3136</v>
      </c>
      <c r="C705" s="11"/>
    </row>
    <row r="706" spans="2:3" s="70" customFormat="1">
      <c r="B706" s="15" t="s">
        <v>2008</v>
      </c>
      <c r="C706" s="388"/>
    </row>
    <row r="707" spans="2:3" s="70" customFormat="1">
      <c r="B707" s="15" t="s">
        <v>2969</v>
      </c>
      <c r="C707" s="388"/>
    </row>
    <row r="708" spans="2:3">
      <c r="B708" s="16"/>
      <c r="C708" s="11"/>
    </row>
    <row r="709" spans="2:3">
      <c r="B709" s="34" t="s">
        <v>679</v>
      </c>
      <c r="C709" s="11"/>
    </row>
    <row r="710" spans="2:3">
      <c r="B710" s="16"/>
      <c r="C710" s="11"/>
    </row>
    <row r="711" spans="2:3" s="177" customFormat="1" ht="21.75" thickBot="1">
      <c r="B711" s="31" t="s">
        <v>680</v>
      </c>
      <c r="C711" s="386"/>
    </row>
    <row r="712" spans="2:3" ht="39" thickBot="1">
      <c r="B712" s="35" t="s">
        <v>681</v>
      </c>
      <c r="C712" s="36" t="s">
        <v>682</v>
      </c>
    </row>
    <row r="713" spans="2:3" ht="16.5" thickBot="1">
      <c r="B713" s="37" t="s">
        <v>683</v>
      </c>
      <c r="C713" s="38" t="s">
        <v>932</v>
      </c>
    </row>
    <row r="714" spans="2:3" ht="16.5" thickBot="1">
      <c r="B714" s="39" t="s">
        <v>684</v>
      </c>
      <c r="C714" s="40" t="s">
        <v>933</v>
      </c>
    </row>
    <row r="715" spans="2:3" ht="16.5" thickBot="1">
      <c r="B715" s="35" t="s">
        <v>685</v>
      </c>
      <c r="C715" s="41" t="s">
        <v>934</v>
      </c>
    </row>
    <row r="716" spans="2:3" ht="16.5" thickBot="1">
      <c r="B716" s="42"/>
      <c r="C716" s="42"/>
    </row>
    <row r="717" spans="2:3" s="177" customFormat="1" ht="21.75" thickBot="1">
      <c r="B717" s="1240" t="s">
        <v>2722</v>
      </c>
      <c r="C717" s="1241"/>
    </row>
    <row r="718" spans="2:3">
      <c r="B718" s="16" t="s">
        <v>2002</v>
      </c>
      <c r="C718" s="11"/>
    </row>
    <row r="719" spans="2:3" s="70" customFormat="1">
      <c r="B719" s="15" t="s">
        <v>2003</v>
      </c>
      <c r="C719" s="388"/>
    </row>
    <row r="720" spans="2:3">
      <c r="B720" s="16" t="s">
        <v>952</v>
      </c>
      <c r="C720" s="11"/>
    </row>
    <row r="721" spans="2:3">
      <c r="B721" s="16" t="s">
        <v>686</v>
      </c>
      <c r="C721" s="11"/>
    </row>
    <row r="722" spans="2:3" s="3322" customFormat="1" ht="15">
      <c r="B722" s="3324" t="s">
        <v>2253</v>
      </c>
      <c r="C722" s="3323"/>
    </row>
    <row r="723" spans="2:3" s="3322" customFormat="1" ht="15">
      <c r="B723" s="3324"/>
      <c r="C723" s="3323" t="s">
        <v>2001</v>
      </c>
    </row>
    <row r="724" spans="2:3" s="3322" customFormat="1" ht="15">
      <c r="B724" s="3324" t="s">
        <v>2254</v>
      </c>
      <c r="C724" s="3323"/>
    </row>
    <row r="725" spans="2:3" s="3322" customFormat="1" ht="15">
      <c r="B725" s="3324"/>
      <c r="C725" s="3323" t="s">
        <v>2000</v>
      </c>
    </row>
    <row r="726" spans="2:3" s="3322" customFormat="1" ht="15">
      <c r="B726" s="3324" t="s">
        <v>2255</v>
      </c>
      <c r="C726" s="3323"/>
    </row>
    <row r="727" spans="2:3" s="3322" customFormat="1" ht="15">
      <c r="B727" s="3324" t="s">
        <v>2256</v>
      </c>
      <c r="C727" s="3323"/>
    </row>
    <row r="728" spans="2:3">
      <c r="B728" s="16"/>
      <c r="C728" s="11"/>
    </row>
    <row r="729" spans="2:3">
      <c r="B729" s="16" t="s">
        <v>1998</v>
      </c>
      <c r="C729" s="11"/>
    </row>
    <row r="730" spans="2:3">
      <c r="B730" s="16" t="s">
        <v>1999</v>
      </c>
      <c r="C730" s="11"/>
    </row>
    <row r="731" spans="2:3">
      <c r="B731" s="16"/>
      <c r="C731" s="11"/>
    </row>
    <row r="732" spans="2:3" s="394" customFormat="1" ht="18.75">
      <c r="B732" s="392" t="s">
        <v>1995</v>
      </c>
      <c r="C732" s="393"/>
    </row>
    <row r="733" spans="2:3">
      <c r="B733" s="765" t="s">
        <v>2723</v>
      </c>
      <c r="C733" s="2079"/>
    </row>
    <row r="734" spans="2:3">
      <c r="B734" s="19" t="s">
        <v>2724</v>
      </c>
      <c r="C734" s="388"/>
    </row>
    <row r="735" spans="2:3">
      <c r="B735" s="20" t="s">
        <v>687</v>
      </c>
      <c r="C735" s="11"/>
    </row>
    <row r="736" spans="2:3" s="761" customFormat="1">
      <c r="B736" s="2080" t="s">
        <v>2725</v>
      </c>
      <c r="C736" s="2081"/>
    </row>
    <row r="737" spans="2:3">
      <c r="B737" s="2082" t="s">
        <v>2726</v>
      </c>
      <c r="C737" s="1232"/>
    </row>
    <row r="738" spans="2:3">
      <c r="B738" s="20"/>
      <c r="C738" s="11" t="s">
        <v>2727</v>
      </c>
    </row>
    <row r="739" spans="2:3">
      <c r="B739" s="2083" t="s">
        <v>2728</v>
      </c>
      <c r="C739" s="388"/>
    </row>
    <row r="740" spans="2:3">
      <c r="B740" s="16"/>
      <c r="C740" s="11"/>
    </row>
    <row r="741" spans="2:3" s="70" customFormat="1">
      <c r="B741" s="15" t="s">
        <v>1996</v>
      </c>
      <c r="C741" s="388"/>
    </row>
    <row r="742" spans="2:3" s="70" customFormat="1">
      <c r="B742" s="15" t="s">
        <v>1997</v>
      </c>
      <c r="C742" s="388"/>
    </row>
    <row r="743" spans="2:3">
      <c r="B743" s="16"/>
      <c r="C743" s="11"/>
    </row>
    <row r="744" spans="2:3" s="385" customFormat="1" ht="18.75">
      <c r="B744" s="17" t="s">
        <v>688</v>
      </c>
      <c r="C744" s="384"/>
    </row>
    <row r="745" spans="2:3">
      <c r="B745" s="16" t="s">
        <v>689</v>
      </c>
      <c r="C745" s="11"/>
    </row>
    <row r="746" spans="2:3" s="394" customFormat="1" ht="18.75">
      <c r="B746" s="17" t="s">
        <v>690</v>
      </c>
      <c r="C746" s="393"/>
    </row>
    <row r="747" spans="2:3" s="394" customFormat="1" ht="18.75">
      <c r="B747" s="17" t="s">
        <v>691</v>
      </c>
      <c r="C747" s="393"/>
    </row>
    <row r="748" spans="2:3" s="384" customFormat="1" ht="18.75">
      <c r="B748" s="2087" t="s">
        <v>2730</v>
      </c>
      <c r="C748" s="396"/>
    </row>
    <row r="749" spans="2:3" s="2084" customFormat="1">
      <c r="B749" s="2085" t="s">
        <v>2729</v>
      </c>
      <c r="C749" s="2086"/>
    </row>
    <row r="750" spans="2:3">
      <c r="B750" s="1673" t="s">
        <v>1994</v>
      </c>
      <c r="C750" s="11"/>
    </row>
    <row r="751" spans="2:3">
      <c r="B751" s="16" t="s">
        <v>2731</v>
      </c>
      <c r="C751" s="11"/>
    </row>
    <row r="752" spans="2:3" s="70" customFormat="1">
      <c r="B752" s="15" t="s">
        <v>2732</v>
      </c>
      <c r="C752" s="388"/>
    </row>
    <row r="753" spans="2:2" s="70" customFormat="1">
      <c r="B753" s="15" t="s">
        <v>1993</v>
      </c>
    </row>
    <row r="754" spans="2:2">
      <c r="B754" s="16" t="s">
        <v>953</v>
      </c>
    </row>
    <row r="755" spans="2:2" s="70" customFormat="1">
      <c r="B755" s="19" t="s">
        <v>2733</v>
      </c>
    </row>
    <row r="756" spans="2:2" s="70" customFormat="1">
      <c r="B756" s="19" t="s">
        <v>2734</v>
      </c>
    </row>
    <row r="757" spans="2:2" s="70" customFormat="1">
      <c r="B757" s="1299" t="s">
        <v>1992</v>
      </c>
    </row>
    <row r="758" spans="2:2" s="70" customFormat="1">
      <c r="B758" s="1299" t="s">
        <v>1990</v>
      </c>
    </row>
    <row r="759" spans="2:2" s="768" customFormat="1" ht="15">
      <c r="B759" s="767" t="s">
        <v>1991</v>
      </c>
    </row>
    <row r="760" spans="2:2" s="70" customFormat="1">
      <c r="B760" s="19" t="s">
        <v>2735</v>
      </c>
    </row>
    <row r="761" spans="2:2" ht="16.5" thickBot="1">
      <c r="B761" s="15"/>
    </row>
    <row r="762" spans="2:2" s="177" customFormat="1" ht="21.75" thickBot="1">
      <c r="B762" s="2194" t="s">
        <v>2779</v>
      </c>
    </row>
    <row r="763" spans="2:2">
      <c r="B763" s="16" t="s">
        <v>2006</v>
      </c>
    </row>
    <row r="764" spans="2:2">
      <c r="B764" s="16" t="s">
        <v>2007</v>
      </c>
    </row>
    <row r="765" spans="2:2">
      <c r="B765" s="16" t="s">
        <v>2004</v>
      </c>
    </row>
    <row r="766" spans="2:2">
      <c r="B766" s="16" t="s">
        <v>2005</v>
      </c>
    </row>
    <row r="767" spans="2:2">
      <c r="B767" s="16"/>
    </row>
    <row r="768" spans="2:2">
      <c r="B768" s="16" t="s">
        <v>1988</v>
      </c>
    </row>
    <row r="769" spans="2:5">
      <c r="B769" s="16" t="s">
        <v>1989</v>
      </c>
      <c r="C769" s="11"/>
      <c r="D769" s="11"/>
      <c r="E769" s="11"/>
    </row>
    <row r="770" spans="2:5">
      <c r="B770" s="16" t="s">
        <v>1986</v>
      </c>
      <c r="C770" s="11"/>
      <c r="D770" s="11"/>
      <c r="E770" s="11"/>
    </row>
    <row r="771" spans="2:5">
      <c r="B771" s="16" t="s">
        <v>1987</v>
      </c>
      <c r="C771" s="11"/>
      <c r="D771" s="11"/>
      <c r="E771" s="11"/>
    </row>
    <row r="772" spans="2:5">
      <c r="B772" s="16"/>
      <c r="C772" s="11"/>
      <c r="D772" s="11"/>
      <c r="E772" s="11"/>
    </row>
    <row r="773" spans="2:5">
      <c r="B773" s="1249" t="s">
        <v>1984</v>
      </c>
      <c r="C773" s="1209"/>
      <c r="D773" s="1209"/>
      <c r="E773" s="1209"/>
    </row>
    <row r="774" spans="2:5">
      <c r="B774" s="1249" t="s">
        <v>1985</v>
      </c>
      <c r="C774" s="1209"/>
      <c r="D774" s="1209"/>
      <c r="E774" s="1209"/>
    </row>
    <row r="775" spans="2:5">
      <c r="B775" s="16"/>
      <c r="C775" s="11"/>
      <c r="D775" s="11"/>
      <c r="E775" s="11"/>
    </row>
    <row r="776" spans="2:5">
      <c r="B776" s="1327" t="s">
        <v>1983</v>
      </c>
      <c r="C776" s="228"/>
      <c r="D776" s="228"/>
      <c r="E776" s="228"/>
    </row>
    <row r="777" spans="2:5">
      <c r="B777" s="1328" t="s">
        <v>2696</v>
      </c>
      <c r="C777" s="1329"/>
      <c r="D777" s="1329"/>
      <c r="E777" s="1329"/>
    </row>
    <row r="778" spans="2:5">
      <c r="B778" s="1328" t="s">
        <v>2423</v>
      </c>
      <c r="C778" s="1329"/>
      <c r="D778" s="1329"/>
      <c r="E778" s="1329"/>
    </row>
    <row r="779" spans="2:5">
      <c r="B779" s="383"/>
      <c r="C779" s="1232"/>
      <c r="D779" s="1232"/>
      <c r="E779" s="1232"/>
    </row>
    <row r="780" spans="2:5" ht="16.5" thickBot="1">
      <c r="B780" s="16"/>
      <c r="C780" s="11"/>
      <c r="D780" s="11"/>
      <c r="E780" s="11"/>
    </row>
    <row r="781" spans="2:5" s="1275" customFormat="1" ht="24" thickBot="1">
      <c r="B781" s="1953" t="s">
        <v>692</v>
      </c>
      <c r="C781" s="1954"/>
      <c r="D781" s="1951" t="s">
        <v>1790</v>
      </c>
      <c r="E781" s="1952" t="s">
        <v>2601</v>
      </c>
    </row>
    <row r="782" spans="2:5">
      <c r="B782" s="397" t="s">
        <v>2566</v>
      </c>
      <c r="C782" s="11"/>
      <c r="D782" s="11"/>
      <c r="E782" s="11"/>
    </row>
    <row r="783" spans="2:5" s="70" customFormat="1">
      <c r="B783" s="43" t="s">
        <v>2567</v>
      </c>
      <c r="C783" s="388"/>
      <c r="D783" s="388"/>
      <c r="E783" s="388"/>
    </row>
    <row r="784" spans="2:5" ht="16.5" thickBot="1">
      <c r="B784" s="1880" t="s">
        <v>2561</v>
      </c>
      <c r="C784" s="228"/>
      <c r="D784" s="228"/>
      <c r="E784" s="228"/>
    </row>
    <row r="785" spans="2:5" ht="16.5" thickBot="1">
      <c r="B785" s="1882" t="s">
        <v>2563</v>
      </c>
      <c r="C785" s="1883"/>
      <c r="D785" s="1883"/>
      <c r="E785" s="1883"/>
    </row>
    <row r="786" spans="2:5">
      <c r="B786" s="397" t="s">
        <v>2562</v>
      </c>
      <c r="C786" s="11"/>
      <c r="D786" s="11"/>
      <c r="E786" s="11"/>
    </row>
    <row r="787" spans="2:5" s="70" customFormat="1" ht="16.5" thickBot="1">
      <c r="B787" s="1881" t="s">
        <v>1980</v>
      </c>
      <c r="C787" s="1209"/>
      <c r="D787" s="1209"/>
      <c r="E787" s="1209"/>
    </row>
    <row r="788" spans="2:5" s="172" customFormat="1" ht="24" thickBot="1">
      <c r="B788" s="1317" t="s">
        <v>2565</v>
      </c>
      <c r="C788" s="2195"/>
      <c r="D788" s="2195"/>
      <c r="E788" s="2195"/>
    </row>
    <row r="789" spans="2:5" ht="18.75">
      <c r="B789" s="1334" t="s">
        <v>2564</v>
      </c>
      <c r="C789" s="228"/>
      <c r="D789" s="228"/>
      <c r="E789" s="228"/>
    </row>
    <row r="790" spans="2:5">
      <c r="B790" s="228" t="s">
        <v>1979</v>
      </c>
      <c r="C790" s="228"/>
      <c r="D790" s="228"/>
      <c r="E790" s="1320"/>
    </row>
    <row r="791" spans="2:5">
      <c r="B791" s="397" t="s">
        <v>693</v>
      </c>
      <c r="C791" s="11"/>
      <c r="D791" s="11"/>
      <c r="E791" s="11"/>
    </row>
    <row r="792" spans="2:5">
      <c r="B792" s="397" t="s">
        <v>1977</v>
      </c>
      <c r="C792" s="11"/>
      <c r="D792" s="11"/>
      <c r="E792" s="11"/>
    </row>
    <row r="793" spans="2:5">
      <c r="B793" s="397"/>
      <c r="C793" s="11" t="s">
        <v>1978</v>
      </c>
      <c r="D793" s="11"/>
      <c r="E793" s="11"/>
    </row>
    <row r="794" spans="2:5">
      <c r="B794" s="397" t="s">
        <v>1981</v>
      </c>
      <c r="C794" s="11"/>
      <c r="D794" s="11"/>
      <c r="E794" s="11"/>
    </row>
    <row r="795" spans="2:5">
      <c r="B795" s="397"/>
      <c r="C795" s="11" t="s">
        <v>1982</v>
      </c>
      <c r="D795" s="11"/>
      <c r="E795" s="11"/>
    </row>
    <row r="796" spans="2:5" s="1305" customFormat="1" ht="18.75">
      <c r="B796" s="2198" t="s">
        <v>2780</v>
      </c>
      <c r="C796" s="2199"/>
      <c r="D796" s="2199"/>
      <c r="E796" s="2199"/>
    </row>
    <row r="797" spans="2:5" s="385" customFormat="1" ht="18.75">
      <c r="B797" s="1880" t="s">
        <v>2600</v>
      </c>
      <c r="C797" s="228"/>
      <c r="D797" s="228"/>
      <c r="E797" s="384"/>
    </row>
    <row r="798" spans="2:5" s="385" customFormat="1" ht="19.5" thickBot="1">
      <c r="B798" s="397"/>
      <c r="C798" s="11"/>
      <c r="D798" s="11"/>
      <c r="E798" s="384"/>
    </row>
    <row r="799" spans="2:5" s="385" customFormat="1" ht="24" thickBot="1">
      <c r="B799" s="3767" t="s">
        <v>3585</v>
      </c>
      <c r="C799" s="3768"/>
      <c r="D799" s="3769"/>
      <c r="E799" s="3884" t="s">
        <v>3586</v>
      </c>
    </row>
    <row r="800" spans="2:5" s="385" customFormat="1" ht="18.75">
      <c r="B800" s="43" t="s">
        <v>3587</v>
      </c>
      <c r="C800" s="388"/>
      <c r="D800" s="388"/>
      <c r="E800" s="393"/>
    </row>
    <row r="802" spans="2:2" s="161" customFormat="1" ht="24" thickBot="1">
      <c r="B802" s="3143" t="s">
        <v>694</v>
      </c>
    </row>
    <row r="803" spans="2:2" s="394" customFormat="1" ht="18.75">
      <c r="B803" s="17" t="s">
        <v>1975</v>
      </c>
    </row>
    <row r="804" spans="2:2">
      <c r="B804" s="16" t="s">
        <v>1976</v>
      </c>
    </row>
    <row r="805" spans="2:2">
      <c r="B805" s="33" t="s">
        <v>3572</v>
      </c>
    </row>
    <row r="806" spans="2:2">
      <c r="B806" s="16" t="s">
        <v>1973</v>
      </c>
    </row>
    <row r="807" spans="2:2">
      <c r="B807" s="16" t="s">
        <v>1974</v>
      </c>
    </row>
    <row r="808" spans="2:2">
      <c r="B808" s="16" t="s">
        <v>1972</v>
      </c>
    </row>
    <row r="809" spans="2:2">
      <c r="B809" s="15" t="s">
        <v>3553</v>
      </c>
    </row>
    <row r="810" spans="2:2">
      <c r="B810" s="16" t="s">
        <v>1970</v>
      </c>
    </row>
    <row r="811" spans="2:2" ht="16.5" thickBot="1">
      <c r="B811" s="16" t="s">
        <v>1971</v>
      </c>
    </row>
    <row r="812" spans="2:2" s="70" customFormat="1" ht="16.5" thickBot="1">
      <c r="B812" s="15" t="s">
        <v>1968</v>
      </c>
    </row>
    <row r="813" spans="2:2">
      <c r="B813" s="15" t="s">
        <v>1969</v>
      </c>
    </row>
    <row r="814" spans="2:2">
      <c r="B814" s="15" t="s">
        <v>954</v>
      </c>
    </row>
    <row r="815" spans="2:2">
      <c r="B815" s="16" t="s">
        <v>695</v>
      </c>
    </row>
    <row r="817" spans="2:5">
      <c r="B817" s="15" t="s">
        <v>696</v>
      </c>
      <c r="C817" s="11"/>
      <c r="D817" s="11"/>
      <c r="E817" s="11"/>
    </row>
    <row r="818" spans="2:5" ht="18.75">
      <c r="B818" s="17"/>
      <c r="C818" s="384"/>
      <c r="D818" s="384"/>
      <c r="E818" s="384"/>
    </row>
    <row r="819" spans="2:5" ht="18.75">
      <c r="B819" s="17" t="s">
        <v>3720</v>
      </c>
      <c r="C819" s="384"/>
      <c r="D819" s="384"/>
      <c r="E819" s="384"/>
    </row>
    <row r="820" spans="2:5" ht="18.75">
      <c r="B820" s="17" t="s">
        <v>3721</v>
      </c>
      <c r="C820" s="384"/>
      <c r="D820" s="384"/>
      <c r="E820" s="384"/>
    </row>
    <row r="821" spans="2:5" ht="18.75">
      <c r="B821" s="17" t="s">
        <v>3728</v>
      </c>
      <c r="C821" s="384"/>
      <c r="D821" s="384"/>
      <c r="E821" s="384"/>
    </row>
    <row r="822" spans="2:5" ht="18.75">
      <c r="B822" s="17" t="s">
        <v>3722</v>
      </c>
      <c r="C822" s="384"/>
      <c r="D822" s="384"/>
      <c r="E822" s="384"/>
    </row>
    <row r="823" spans="2:5" ht="18.75">
      <c r="B823" s="3496" t="s">
        <v>3724</v>
      </c>
      <c r="C823" s="2199"/>
      <c r="D823" s="2199"/>
      <c r="E823" s="384"/>
    </row>
    <row r="824" spans="2:5" ht="18.75">
      <c r="B824" s="17" t="s">
        <v>3725</v>
      </c>
      <c r="C824" s="384"/>
      <c r="D824" s="384"/>
      <c r="E824" s="384"/>
    </row>
    <row r="825" spans="2:5" ht="18.75">
      <c r="B825" s="17" t="s">
        <v>3726</v>
      </c>
      <c r="C825" s="384"/>
      <c r="D825" s="384"/>
      <c r="E825" s="384"/>
    </row>
    <row r="826" spans="2:5" ht="19.5" thickBot="1">
      <c r="B826" s="17" t="s">
        <v>3727</v>
      </c>
      <c r="C826" s="384"/>
      <c r="D826" s="384"/>
      <c r="E826" s="384"/>
    </row>
    <row r="827" spans="2:5" ht="19.5" thickBot="1">
      <c r="B827" s="3470" t="s">
        <v>3723</v>
      </c>
      <c r="C827" s="3885"/>
      <c r="D827" s="3886"/>
      <c r="E827" s="384"/>
    </row>
    <row r="828" spans="2:5" ht="18.75">
      <c r="B828" s="17"/>
      <c r="C828" s="384"/>
      <c r="D828" s="384"/>
      <c r="E828" s="384"/>
    </row>
    <row r="829" spans="2:5" ht="19.5" thickBot="1">
      <c r="B829" s="17"/>
      <c r="C829" s="11"/>
      <c r="D829" s="11"/>
      <c r="E829" s="11"/>
    </row>
    <row r="830" spans="2:5" s="1885" customFormat="1" ht="32.25" thickBot="1">
      <c r="B830" s="1888" t="s">
        <v>697</v>
      </c>
      <c r="C830" s="1889"/>
      <c r="D830" s="1890"/>
      <c r="E830" s="1887"/>
    </row>
    <row r="831" spans="2:5" s="1885" customFormat="1" ht="18.600000000000001" customHeight="1" thickBot="1">
      <c r="B831" s="2415"/>
      <c r="C831" s="1887"/>
      <c r="D831" s="1887"/>
      <c r="E831" s="1887"/>
    </row>
    <row r="832" spans="2:5" s="385" customFormat="1" ht="19.5" thickBot="1">
      <c r="B832" s="1242" t="s">
        <v>735</v>
      </c>
      <c r="C832" s="1239"/>
      <c r="D832" s="1238"/>
      <c r="E832" s="384" t="s">
        <v>1282</v>
      </c>
    </row>
    <row r="833" spans="2:4">
      <c r="B833" s="15" t="s">
        <v>1850</v>
      </c>
      <c r="C833" s="388"/>
      <c r="D833" s="388"/>
    </row>
    <row r="834" spans="2:4">
      <c r="B834" s="15"/>
      <c r="C834" s="388" t="s">
        <v>1851</v>
      </c>
      <c r="D834" s="388"/>
    </row>
    <row r="835" spans="2:4" s="163" customFormat="1">
      <c r="B835" s="397" t="s">
        <v>1848</v>
      </c>
      <c r="C835" s="1295"/>
      <c r="D835" s="1295"/>
    </row>
    <row r="836" spans="2:4" s="163" customFormat="1">
      <c r="B836" s="397"/>
      <c r="C836" s="1295" t="s">
        <v>1849</v>
      </c>
      <c r="D836" s="1295"/>
    </row>
    <row r="837" spans="2:4" s="163" customFormat="1">
      <c r="B837" s="397" t="s">
        <v>1846</v>
      </c>
      <c r="C837" s="1295"/>
      <c r="D837" s="1295"/>
    </row>
    <row r="838" spans="2:4" s="163" customFormat="1">
      <c r="B838" s="397"/>
      <c r="C838" s="1295" t="s">
        <v>1847</v>
      </c>
      <c r="D838" s="1295"/>
    </row>
    <row r="839" spans="2:4" s="163" customFormat="1" ht="16.5" thickBot="1">
      <c r="B839" s="397"/>
      <c r="C839" s="1295"/>
      <c r="D839" s="1295"/>
    </row>
    <row r="840" spans="2:4" s="385" customFormat="1" ht="19.5" thickBot="1">
      <c r="B840" s="1242" t="s">
        <v>724</v>
      </c>
      <c r="C840" s="1239"/>
      <c r="D840" s="1238"/>
    </row>
    <row r="841" spans="2:4">
      <c r="B841" s="16" t="s">
        <v>725</v>
      </c>
      <c r="C841" s="11"/>
      <c r="D841" s="11"/>
    </row>
    <row r="842" spans="2:4" ht="16.5" thickBot="1">
      <c r="B842" s="16"/>
      <c r="C842" s="11"/>
      <c r="D842" s="11"/>
    </row>
    <row r="843" spans="2:4" s="761" customFormat="1">
      <c r="B843" s="3330" t="s">
        <v>2825</v>
      </c>
      <c r="C843" s="3331"/>
      <c r="D843" s="3331"/>
    </row>
    <row r="844" spans="2:4" s="761" customFormat="1" ht="16.5" thickBot="1">
      <c r="B844" s="3332" t="s">
        <v>2856</v>
      </c>
      <c r="C844" s="3333"/>
      <c r="D844" s="3333"/>
    </row>
    <row r="845" spans="2:4" s="761" customFormat="1" ht="16.5" thickBot="1">
      <c r="B845" s="3491"/>
      <c r="C845" s="766"/>
      <c r="D845" s="766"/>
    </row>
    <row r="846" spans="2:4" s="2904" customFormat="1" ht="29.25" thickBot="1">
      <c r="B846" s="3887" t="s">
        <v>3502</v>
      </c>
      <c r="C846" s="3888"/>
      <c r="D846" s="3495" t="s">
        <v>3505</v>
      </c>
    </row>
    <row r="847" spans="2:4" s="761" customFormat="1">
      <c r="B847" s="3889" t="s">
        <v>3506</v>
      </c>
      <c r="C847" s="3331"/>
      <c r="D847" s="3331"/>
    </row>
    <row r="848" spans="2:4" s="761" customFormat="1" ht="16.5" thickBot="1">
      <c r="B848" s="3890" t="s">
        <v>3503</v>
      </c>
      <c r="C848" s="3891"/>
      <c r="D848" s="3891"/>
    </row>
    <row r="850" spans="2:2" s="761" customFormat="1">
      <c r="B850" s="3493" t="s">
        <v>3526</v>
      </c>
    </row>
    <row r="851" spans="2:2" s="761" customFormat="1">
      <c r="B851" s="3493" t="s">
        <v>3519</v>
      </c>
    </row>
    <row r="852" spans="2:2" s="1204" customFormat="1" ht="21">
      <c r="B852" s="3492" t="s">
        <v>3515</v>
      </c>
    </row>
    <row r="853" spans="2:2" s="1274" customFormat="1" ht="18.75">
      <c r="B853" s="3496" t="s">
        <v>3504</v>
      </c>
    </row>
    <row r="854" spans="2:2" s="761" customFormat="1">
      <c r="B854" s="3491" t="s">
        <v>3507</v>
      </c>
    </row>
    <row r="855" spans="2:2" ht="16.5" thickBot="1">
      <c r="B855" s="15"/>
    </row>
    <row r="856" spans="2:2" s="161" customFormat="1" ht="24" thickBot="1">
      <c r="B856" s="1317" t="s">
        <v>698</v>
      </c>
    </row>
    <row r="857" spans="2:2">
      <c r="B857" s="16" t="s">
        <v>1906</v>
      </c>
    </row>
    <row r="858" spans="2:2">
      <c r="B858" s="16" t="s">
        <v>1907</v>
      </c>
    </row>
    <row r="859" spans="2:2">
      <c r="B859" s="16" t="s">
        <v>3516</v>
      </c>
    </row>
    <row r="860" spans="2:2">
      <c r="B860" s="16" t="s">
        <v>3517</v>
      </c>
    </row>
    <row r="861" spans="2:2">
      <c r="B861" s="2081" t="s">
        <v>3518</v>
      </c>
    </row>
    <row r="862" spans="2:2" ht="16.5" thickBot="1">
      <c r="B862" s="16"/>
    </row>
    <row r="863" spans="2:2" s="385" customFormat="1" ht="19.5" thickBot="1">
      <c r="B863" s="1835" t="s">
        <v>699</v>
      </c>
    </row>
    <row r="864" spans="2:2">
      <c r="B864" s="16" t="s">
        <v>1711</v>
      </c>
    </row>
    <row r="865" spans="2:3" s="394" customFormat="1" ht="18.75">
      <c r="B865" s="3892" t="s">
        <v>3729</v>
      </c>
      <c r="C865" s="3893"/>
    </row>
    <row r="866" spans="2:3" ht="16.5" thickBot="1">
      <c r="B866" s="3151"/>
      <c r="C866" s="3152"/>
    </row>
    <row r="867" spans="2:3" s="385" customFormat="1" ht="19.5" thickBot="1">
      <c r="B867" s="1242" t="s">
        <v>722</v>
      </c>
      <c r="C867" s="1238"/>
    </row>
    <row r="868" spans="2:3">
      <c r="B868" s="16" t="s">
        <v>723</v>
      </c>
      <c r="C868" s="11"/>
    </row>
    <row r="869" spans="2:3">
      <c r="B869" s="16" t="s">
        <v>1856</v>
      </c>
      <c r="C869" s="11"/>
    </row>
    <row r="870" spans="2:3">
      <c r="B870" s="16"/>
      <c r="C870" s="11" t="s">
        <v>1857</v>
      </c>
    </row>
    <row r="871" spans="2:3" s="385" customFormat="1" ht="18.75">
      <c r="B871" s="391" t="s">
        <v>3508</v>
      </c>
      <c r="C871" s="384"/>
    </row>
    <row r="872" spans="2:3" s="385" customFormat="1" ht="18.75">
      <c r="B872" s="391"/>
      <c r="C872" s="2200" t="s">
        <v>3520</v>
      </c>
    </row>
    <row r="873" spans="2:3" ht="16.5" thickBot="1">
      <c r="B873" s="15"/>
      <c r="C873" s="11"/>
    </row>
    <row r="874" spans="2:3" s="161" customFormat="1" ht="24" thickBot="1">
      <c r="B874" s="1317" t="s">
        <v>700</v>
      </c>
      <c r="C874" s="1319"/>
    </row>
    <row r="875" spans="2:3">
      <c r="B875" s="16" t="s">
        <v>1904</v>
      </c>
      <c r="C875" s="11"/>
    </row>
    <row r="876" spans="2:3">
      <c r="B876" s="16"/>
      <c r="C876" s="11" t="s">
        <v>1905</v>
      </c>
    </row>
    <row r="877" spans="2:3">
      <c r="B877" s="1327" t="s">
        <v>955</v>
      </c>
      <c r="C877" s="228"/>
    </row>
    <row r="878" spans="2:3">
      <c r="B878" s="1327" t="s">
        <v>3509</v>
      </c>
      <c r="C878" s="228"/>
    </row>
    <row r="879" spans="2:3" ht="16.5" thickBot="1">
      <c r="B879" s="16"/>
      <c r="C879" s="11"/>
    </row>
    <row r="880" spans="2:3" s="161" customFormat="1" ht="24" thickBot="1">
      <c r="B880" s="1317" t="s">
        <v>3239</v>
      </c>
      <c r="C880" s="1318"/>
    </row>
    <row r="881" spans="2:3">
      <c r="B881" s="16" t="s">
        <v>1902</v>
      </c>
      <c r="C881" s="11"/>
    </row>
    <row r="882" spans="2:3">
      <c r="B882" s="16"/>
      <c r="C882" s="11" t="s">
        <v>1903</v>
      </c>
    </row>
    <row r="883" spans="2:3">
      <c r="B883" s="16" t="s">
        <v>1900</v>
      </c>
      <c r="C883" s="11"/>
    </row>
    <row r="884" spans="2:3">
      <c r="B884" s="1249" t="s">
        <v>1901</v>
      </c>
      <c r="C884" s="1209"/>
    </row>
    <row r="885" spans="2:3">
      <c r="B885" s="16"/>
      <c r="C885" s="11"/>
    </row>
    <row r="886" spans="2:3">
      <c r="B886" s="16" t="s">
        <v>1896</v>
      </c>
      <c r="C886" s="11"/>
    </row>
    <row r="887" spans="2:3">
      <c r="B887" s="32" t="s">
        <v>3513</v>
      </c>
      <c r="C887" s="11"/>
    </row>
    <row r="888" spans="2:3">
      <c r="B888" s="32" t="s">
        <v>3514</v>
      </c>
      <c r="C888" s="11"/>
    </row>
    <row r="889" spans="2:3">
      <c r="B889" s="16" t="s">
        <v>3512</v>
      </c>
      <c r="C889" s="11"/>
    </row>
    <row r="890" spans="2:3" ht="16.5" thickBot="1">
      <c r="B890" s="15"/>
      <c r="C890" s="11"/>
    </row>
    <row r="891" spans="2:3" s="161" customFormat="1" ht="20.65" customHeight="1" thickBot="1">
      <c r="B891" s="1317" t="s">
        <v>701</v>
      </c>
      <c r="C891" s="1318"/>
    </row>
    <row r="892" spans="2:3">
      <c r="B892" s="16" t="s">
        <v>1898</v>
      </c>
      <c r="C892" s="11"/>
    </row>
    <row r="893" spans="2:3">
      <c r="B893" s="16" t="s">
        <v>1899</v>
      </c>
      <c r="C893" s="11"/>
    </row>
    <row r="894" spans="2:3">
      <c r="B894" s="16" t="s">
        <v>1710</v>
      </c>
      <c r="C894" s="11"/>
    </row>
    <row r="895" spans="2:3">
      <c r="B895" s="16"/>
      <c r="C895" s="11"/>
    </row>
    <row r="896" spans="2:3">
      <c r="B896" s="16" t="s">
        <v>1896</v>
      </c>
      <c r="C896" s="11"/>
    </row>
    <row r="897" spans="2:6">
      <c r="B897" s="383" t="s">
        <v>3510</v>
      </c>
      <c r="C897" s="11"/>
      <c r="D897" s="11"/>
      <c r="E897" s="11"/>
      <c r="F897" s="11"/>
    </row>
    <row r="898" spans="2:6">
      <c r="B898" s="3494" t="s">
        <v>3529</v>
      </c>
      <c r="C898" s="11"/>
      <c r="D898" s="11"/>
      <c r="E898" s="11"/>
      <c r="F898" s="11"/>
    </row>
    <row r="899" spans="2:6">
      <c r="B899" s="16" t="s">
        <v>1897</v>
      </c>
      <c r="C899" s="11"/>
      <c r="D899" s="11"/>
      <c r="E899" s="11"/>
      <c r="F899" s="11"/>
    </row>
    <row r="900" spans="2:6" ht="16.5" thickBot="1">
      <c r="B900" s="16"/>
      <c r="C900" s="11"/>
      <c r="D900" s="11"/>
      <c r="E900" s="11"/>
      <c r="F900" s="11"/>
    </row>
    <row r="901" spans="2:6" s="161" customFormat="1" ht="24" thickBot="1">
      <c r="B901" s="1317" t="s">
        <v>702</v>
      </c>
      <c r="C901" s="1318"/>
      <c r="D901" s="1318"/>
      <c r="E901" s="1319"/>
      <c r="F901" s="1230"/>
    </row>
    <row r="902" spans="2:6">
      <c r="B902" s="16" t="s">
        <v>1894</v>
      </c>
      <c r="C902" s="11"/>
      <c r="D902" s="11"/>
      <c r="E902" s="11"/>
      <c r="F902" s="11"/>
    </row>
    <row r="903" spans="2:6">
      <c r="B903" s="16" t="s">
        <v>1895</v>
      </c>
      <c r="C903" s="11"/>
      <c r="D903" s="11"/>
      <c r="E903" s="11"/>
      <c r="F903" s="11"/>
    </row>
    <row r="904" spans="2:6">
      <c r="B904" s="16" t="s">
        <v>3740</v>
      </c>
      <c r="C904" s="11"/>
      <c r="D904" s="11"/>
      <c r="E904" s="11"/>
      <c r="F904" s="11"/>
    </row>
    <row r="905" spans="2:6" ht="16.5" thickBot="1">
      <c r="B905" s="16"/>
      <c r="C905" s="11"/>
      <c r="D905" s="11"/>
      <c r="E905" s="11"/>
      <c r="F905" s="11"/>
    </row>
    <row r="906" spans="2:6" s="161" customFormat="1" ht="24" thickBot="1">
      <c r="B906" s="1317" t="s">
        <v>3741</v>
      </c>
      <c r="C906" s="1318"/>
      <c r="D906" s="1319"/>
      <c r="E906" s="1230"/>
      <c r="F906" s="3146" t="s">
        <v>2876</v>
      </c>
    </row>
    <row r="907" spans="2:6">
      <c r="B907" s="32" t="s">
        <v>2877</v>
      </c>
      <c r="C907" s="1202"/>
      <c r="D907" s="1202"/>
      <c r="E907" s="1269"/>
      <c r="F907" s="4609"/>
    </row>
    <row r="908" spans="2:6">
      <c r="B908" s="16" t="s">
        <v>1893</v>
      </c>
      <c r="C908" s="11"/>
      <c r="D908" s="11"/>
      <c r="E908" s="11"/>
      <c r="F908" s="11"/>
    </row>
    <row r="909" spans="2:6">
      <c r="B909" s="16" t="s">
        <v>2857</v>
      </c>
      <c r="C909" s="11"/>
      <c r="D909" s="11"/>
      <c r="E909" s="11"/>
      <c r="F909" s="11"/>
    </row>
    <row r="910" spans="2:6">
      <c r="B910" s="15" t="s">
        <v>1892</v>
      </c>
      <c r="C910" s="388"/>
      <c r="D910" s="388"/>
      <c r="E910" s="388"/>
      <c r="F910" s="388"/>
    </row>
    <row r="911" spans="2:6">
      <c r="B911" s="16" t="s">
        <v>2858</v>
      </c>
      <c r="C911" s="11"/>
      <c r="D911" s="11"/>
      <c r="E911" s="11"/>
      <c r="F911" s="11"/>
    </row>
    <row r="912" spans="2:6">
      <c r="B912" s="16" t="s">
        <v>2859</v>
      </c>
      <c r="C912" s="11"/>
      <c r="D912" s="11"/>
      <c r="E912" s="11"/>
      <c r="F912" s="11"/>
    </row>
    <row r="913" spans="2:8" ht="16.5" thickBot="1">
      <c r="B913" s="16" t="s">
        <v>3710</v>
      </c>
      <c r="C913" s="11"/>
      <c r="D913" s="11"/>
      <c r="E913" s="11"/>
      <c r="F913" s="11"/>
      <c r="G913" s="11"/>
      <c r="H913" s="11"/>
    </row>
    <row r="914" spans="2:8" s="761" customFormat="1" ht="16.5" thickBot="1">
      <c r="B914" s="3458" t="s">
        <v>3300</v>
      </c>
      <c r="C914" s="3459"/>
      <c r="D914" s="3459"/>
      <c r="E914" s="3459"/>
      <c r="F914" s="3459"/>
      <c r="G914" s="3459"/>
      <c r="H914" s="3460"/>
    </row>
    <row r="915" spans="2:8" ht="16.5" thickBot="1">
      <c r="B915" s="15"/>
      <c r="C915" s="11"/>
      <c r="D915" s="11"/>
      <c r="E915" s="11"/>
      <c r="F915" s="11"/>
      <c r="G915" s="11"/>
      <c r="H915" s="11"/>
    </row>
    <row r="916" spans="2:8" s="161" customFormat="1" ht="24" thickBot="1">
      <c r="B916" s="1317" t="s">
        <v>703</v>
      </c>
      <c r="C916" s="1319"/>
      <c r="D916" s="1230"/>
      <c r="E916" s="1230"/>
      <c r="F916" s="1230"/>
      <c r="G916" s="1230"/>
      <c r="H916" s="1230"/>
    </row>
    <row r="917" spans="2:8">
      <c r="B917" s="16" t="s">
        <v>1890</v>
      </c>
      <c r="C917" s="11"/>
      <c r="D917" s="11"/>
      <c r="E917" s="11"/>
      <c r="F917" s="11"/>
      <c r="G917" s="11"/>
      <c r="H917" s="11"/>
    </row>
    <row r="918" spans="2:8">
      <c r="B918" s="16" t="s">
        <v>1891</v>
      </c>
      <c r="C918" s="11"/>
      <c r="D918" s="11"/>
      <c r="E918" s="11"/>
      <c r="F918" s="11"/>
      <c r="G918" s="11"/>
      <c r="H918" s="11"/>
    </row>
    <row r="919" spans="2:8">
      <c r="B919" s="16" t="s">
        <v>3719</v>
      </c>
      <c r="C919" s="11"/>
      <c r="D919" s="11"/>
      <c r="E919" s="11"/>
      <c r="F919" s="11"/>
      <c r="G919" s="11"/>
      <c r="H919" s="11"/>
    </row>
    <row r="920" spans="2:8">
      <c r="B920" s="1327" t="s">
        <v>1889</v>
      </c>
      <c r="C920" s="228"/>
      <c r="D920" s="228"/>
      <c r="E920" s="228"/>
      <c r="F920" s="228"/>
      <c r="G920" s="228"/>
      <c r="H920" s="11"/>
    </row>
    <row r="921" spans="2:8" ht="16.5" thickBot="1">
      <c r="B921" s="1327" t="s">
        <v>2697</v>
      </c>
      <c r="C921" s="228"/>
      <c r="D921" s="228"/>
      <c r="E921" s="228"/>
      <c r="F921" s="228"/>
      <c r="G921" s="228"/>
    </row>
    <row r="922" spans="2:8" ht="16.5" thickBot="1">
      <c r="B922" s="1250" t="s">
        <v>2698</v>
      </c>
      <c r="C922" s="1247"/>
      <c r="D922" s="11"/>
      <c r="E922" s="11"/>
      <c r="F922" s="11"/>
      <c r="G922" s="11"/>
      <c r="H922" s="11"/>
    </row>
    <row r="923" spans="2:8" s="70" customFormat="1">
      <c r="B923" s="15" t="s">
        <v>704</v>
      </c>
      <c r="C923" s="388"/>
      <c r="D923" s="388"/>
      <c r="E923" s="388"/>
      <c r="F923" s="388"/>
      <c r="G923" s="388"/>
      <c r="H923" s="388"/>
    </row>
    <row r="924" spans="2:8" ht="16.5" thickBot="1">
      <c r="B924" s="15"/>
      <c r="C924" s="11"/>
      <c r="D924" s="11"/>
      <c r="E924" s="11"/>
      <c r="F924" s="11"/>
      <c r="G924" s="11"/>
      <c r="H924" s="11"/>
    </row>
    <row r="925" spans="2:8" s="1275" customFormat="1" ht="24" thickBot="1">
      <c r="B925" s="3147" t="s">
        <v>705</v>
      </c>
      <c r="C925" s="3148"/>
      <c r="D925" s="3148"/>
      <c r="E925" s="3148"/>
      <c r="F925" s="3149"/>
      <c r="G925" s="3150"/>
      <c r="H925" s="1854" t="s">
        <v>2261</v>
      </c>
    </row>
    <row r="926" spans="2:8">
      <c r="B926" s="15" t="s">
        <v>1887</v>
      </c>
      <c r="C926" s="388"/>
      <c r="D926" s="11"/>
      <c r="E926" s="11"/>
      <c r="F926" s="11"/>
      <c r="G926" s="11"/>
      <c r="H926" s="11"/>
    </row>
    <row r="927" spans="2:8">
      <c r="B927" s="16" t="s">
        <v>1888</v>
      </c>
      <c r="C927" s="11"/>
      <c r="D927" s="11"/>
      <c r="E927" s="11"/>
      <c r="F927" s="11"/>
      <c r="G927" s="11"/>
      <c r="H927" s="11"/>
    </row>
    <row r="929" spans="2:6">
      <c r="B929" s="1327" t="s">
        <v>1885</v>
      </c>
      <c r="C929" s="228"/>
      <c r="D929" s="228"/>
      <c r="E929" s="228"/>
      <c r="F929" s="228"/>
    </row>
    <row r="930" spans="2:6">
      <c r="B930" s="1327" t="s">
        <v>1886</v>
      </c>
      <c r="C930" s="228"/>
      <c r="D930" s="228"/>
      <c r="E930" s="228"/>
      <c r="F930" s="228"/>
    </row>
    <row r="931" spans="2:6">
      <c r="B931" s="3220" t="s">
        <v>3731</v>
      </c>
      <c r="C931" s="11"/>
      <c r="D931" s="11"/>
      <c r="E931" s="11"/>
      <c r="F931" s="11"/>
    </row>
    <row r="932" spans="2:6">
      <c r="B932" s="3220" t="s">
        <v>3511</v>
      </c>
      <c r="C932" s="11"/>
      <c r="D932" s="11"/>
      <c r="E932" s="11"/>
      <c r="F932" s="11"/>
    </row>
    <row r="933" spans="2:6" ht="16.5" thickBot="1">
      <c r="B933" s="16"/>
      <c r="C933" s="11"/>
      <c r="D933" s="11"/>
      <c r="E933" s="11"/>
      <c r="F933" s="11"/>
    </row>
    <row r="934" spans="2:6" s="1275" customFormat="1" ht="24" thickBot="1">
      <c r="B934" s="3147" t="s">
        <v>706</v>
      </c>
      <c r="C934" s="3149"/>
      <c r="D934" s="3148" t="s">
        <v>1745</v>
      </c>
      <c r="E934" s="3149"/>
      <c r="F934" s="1951"/>
    </row>
    <row r="935" spans="2:6" ht="16.5" thickBot="1">
      <c r="B935" s="16" t="s">
        <v>1884</v>
      </c>
      <c r="C935" s="11"/>
      <c r="D935" s="11"/>
      <c r="E935" s="11"/>
      <c r="F935" s="2669" t="s">
        <v>2875</v>
      </c>
    </row>
    <row r="936" spans="2:6">
      <c r="B936" s="16" t="s">
        <v>3264</v>
      </c>
      <c r="C936" s="11"/>
      <c r="D936" s="11"/>
      <c r="E936" s="11"/>
      <c r="F936" s="11"/>
    </row>
    <row r="937" spans="2:6">
      <c r="B937" s="16" t="s">
        <v>956</v>
      </c>
      <c r="C937" s="11"/>
      <c r="D937" s="11"/>
      <c r="E937" s="11"/>
      <c r="F937" s="11"/>
    </row>
    <row r="938" spans="2:6" ht="16.5" thickBot="1">
      <c r="B938" s="16" t="s">
        <v>2700</v>
      </c>
      <c r="C938" s="11"/>
      <c r="D938" s="11"/>
      <c r="E938" s="11"/>
      <c r="F938" s="11"/>
    </row>
    <row r="939" spans="2:6" s="761" customFormat="1" ht="16.5" thickBot="1">
      <c r="B939" s="3458" t="s">
        <v>3300</v>
      </c>
      <c r="C939" s="3459"/>
      <c r="D939" s="3459"/>
      <c r="E939" s="3459"/>
      <c r="F939" s="3459"/>
    </row>
    <row r="940" spans="2:6" s="761" customFormat="1">
      <c r="B940" s="3220"/>
      <c r="C940" s="766"/>
      <c r="D940" s="766"/>
      <c r="E940" s="766"/>
      <c r="F940" s="766"/>
    </row>
    <row r="941" spans="2:6" ht="16.5" thickBot="1">
      <c r="B941" s="16"/>
      <c r="C941" s="11"/>
      <c r="D941" s="11"/>
      <c r="E941" s="11"/>
      <c r="F941" s="11"/>
    </row>
    <row r="942" spans="2:6" s="1836" customFormat="1" ht="27" thickBot="1">
      <c r="B942" s="1838" t="s">
        <v>707</v>
      </c>
      <c r="C942" s="1839"/>
      <c r="D942" s="1840"/>
      <c r="E942" s="1837"/>
      <c r="F942" s="1837"/>
    </row>
    <row r="943" spans="2:6" ht="16.5" thickBot="1">
      <c r="B943" s="16"/>
      <c r="C943" s="11"/>
      <c r="D943" s="11"/>
      <c r="E943" s="11"/>
      <c r="F943" s="11"/>
    </row>
    <row r="944" spans="2:6" ht="19.5" thickBot="1">
      <c r="B944" s="1237" t="s">
        <v>708</v>
      </c>
      <c r="C944" s="1238"/>
      <c r="D944" s="11"/>
      <c r="E944" s="11"/>
      <c r="F944" s="11"/>
    </row>
    <row r="945" spans="2:6" ht="16.5" thickBot="1">
      <c r="B945" s="1249" t="s">
        <v>2536</v>
      </c>
      <c r="C945" s="1209"/>
      <c r="D945" s="1209"/>
      <c r="E945" s="1209"/>
      <c r="F945" s="1250" t="s">
        <v>1790</v>
      </c>
    </row>
    <row r="946" spans="2:6" ht="16.5" thickBot="1">
      <c r="B946" s="16"/>
      <c r="C946" s="11"/>
      <c r="D946" s="11"/>
      <c r="E946" s="11"/>
      <c r="F946" s="11"/>
    </row>
    <row r="947" spans="2:6" s="177" customFormat="1" ht="21.75" thickBot="1">
      <c r="B947" s="1251" t="s">
        <v>709</v>
      </c>
      <c r="C947" s="1248"/>
      <c r="D947" s="1248"/>
      <c r="E947" s="1248"/>
      <c r="F947" s="1248"/>
    </row>
    <row r="948" spans="2:6">
      <c r="B948" s="16" t="s">
        <v>1882</v>
      </c>
      <c r="C948" s="11"/>
      <c r="D948" s="11"/>
      <c r="E948" s="11"/>
      <c r="F948" s="11"/>
    </row>
    <row r="949" spans="2:6">
      <c r="B949" s="16" t="s">
        <v>1883</v>
      </c>
      <c r="C949" s="11"/>
      <c r="D949" s="11"/>
      <c r="E949" s="11"/>
      <c r="F949" s="11"/>
    </row>
    <row r="950" spans="2:6">
      <c r="B950" s="16" t="s">
        <v>1881</v>
      </c>
      <c r="C950" s="11"/>
      <c r="D950" s="11"/>
      <c r="E950" s="11"/>
      <c r="F950" s="11"/>
    </row>
    <row r="951" spans="2:6">
      <c r="B951" s="16" t="s">
        <v>3248</v>
      </c>
      <c r="C951" s="11"/>
      <c r="D951" s="11"/>
      <c r="E951" s="11"/>
      <c r="F951" s="11"/>
    </row>
    <row r="952" spans="2:6">
      <c r="B952" s="16" t="s">
        <v>3249</v>
      </c>
      <c r="C952" s="11"/>
      <c r="D952" s="11"/>
      <c r="E952" s="11"/>
      <c r="F952" s="11"/>
    </row>
    <row r="953" spans="2:6">
      <c r="B953" s="16" t="s">
        <v>1879</v>
      </c>
      <c r="C953" s="11"/>
      <c r="D953" s="11"/>
      <c r="E953" s="11"/>
      <c r="F953" s="11"/>
    </row>
    <row r="954" spans="2:6">
      <c r="B954" s="16" t="s">
        <v>1880</v>
      </c>
      <c r="C954" s="11"/>
      <c r="D954" s="11"/>
      <c r="E954" s="11"/>
      <c r="F954" s="11"/>
    </row>
    <row r="955" spans="2:6">
      <c r="B955" s="16" t="s">
        <v>3246</v>
      </c>
      <c r="C955" s="11"/>
      <c r="D955" s="11"/>
      <c r="E955" s="11"/>
      <c r="F955" s="11"/>
    </row>
    <row r="956" spans="2:6" s="795" customFormat="1">
      <c r="B956" s="32" t="s">
        <v>3247</v>
      </c>
      <c r="C956" s="1202"/>
      <c r="D956" s="1202"/>
      <c r="E956" s="1202"/>
      <c r="F956" s="1202"/>
    </row>
    <row r="957" spans="2:6" ht="16.5" thickBot="1">
      <c r="B957" s="16"/>
      <c r="C957" s="11"/>
      <c r="D957" s="11"/>
      <c r="E957" s="11"/>
      <c r="F957" s="11"/>
    </row>
    <row r="958" spans="2:6" s="161" customFormat="1" ht="24" thickBot="1">
      <c r="B958" s="3143" t="s">
        <v>710</v>
      </c>
      <c r="C958" s="3145"/>
      <c r="D958" s="1230"/>
      <c r="E958" s="1230"/>
      <c r="F958" s="1230"/>
    </row>
    <row r="959" spans="2:6" s="394" customFormat="1" ht="18.75">
      <c r="B959" s="17" t="s">
        <v>3244</v>
      </c>
      <c r="C959" s="393"/>
      <c r="D959" s="393"/>
      <c r="E959" s="393"/>
      <c r="F959" s="393"/>
    </row>
    <row r="960" spans="2:6" s="394" customFormat="1" ht="18.75">
      <c r="B960" s="395" t="s">
        <v>3245</v>
      </c>
      <c r="C960" s="396"/>
      <c r="D960" s="396"/>
      <c r="E960" s="393"/>
      <c r="F960" s="393"/>
    </row>
    <row r="961" spans="2:3">
      <c r="B961" s="16" t="s">
        <v>1878</v>
      </c>
      <c r="C961" s="11"/>
    </row>
    <row r="962" spans="2:3">
      <c r="B962" s="16" t="s">
        <v>711</v>
      </c>
      <c r="C962" s="11"/>
    </row>
    <row r="963" spans="2:3" ht="16.5" thickBot="1">
      <c r="B963" s="16"/>
      <c r="C963" s="11"/>
    </row>
    <row r="964" spans="2:3" s="161" customFormat="1" ht="24" thickBot="1">
      <c r="B964" s="1317" t="s">
        <v>712</v>
      </c>
      <c r="C964" s="1319"/>
    </row>
    <row r="965" spans="2:3">
      <c r="B965" s="16" t="s">
        <v>1876</v>
      </c>
      <c r="C965" s="11"/>
    </row>
    <row r="966" spans="2:3">
      <c r="B966" s="16" t="s">
        <v>1877</v>
      </c>
      <c r="C966" s="11"/>
    </row>
    <row r="967" spans="2:3" ht="16.5" thickBot="1">
      <c r="B967" s="16"/>
      <c r="C967" s="11"/>
    </row>
    <row r="968" spans="2:3" s="1836" customFormat="1" ht="27" thickBot="1">
      <c r="B968" s="1891" t="s">
        <v>713</v>
      </c>
      <c r="C968" s="1892"/>
    </row>
    <row r="969" spans="2:3" s="177" customFormat="1" ht="21.75" thickBot="1">
      <c r="B969" s="31"/>
      <c r="C969" s="386"/>
    </row>
    <row r="970" spans="2:3" s="385" customFormat="1" ht="19.5" thickBot="1">
      <c r="B970" s="1237" t="s">
        <v>714</v>
      </c>
      <c r="C970" s="1238"/>
    </row>
    <row r="971" spans="2:3">
      <c r="B971" s="16" t="s">
        <v>1874</v>
      </c>
      <c r="C971" s="11"/>
    </row>
    <row r="972" spans="2:3">
      <c r="B972" s="16"/>
      <c r="C972" s="11" t="s">
        <v>1875</v>
      </c>
    </row>
    <row r="973" spans="2:3">
      <c r="B973" s="16" t="s">
        <v>1872</v>
      </c>
      <c r="C973" s="11"/>
    </row>
    <row r="974" spans="2:3">
      <c r="B974" s="16" t="s">
        <v>1873</v>
      </c>
      <c r="C974" s="11"/>
    </row>
    <row r="975" spans="2:3">
      <c r="B975" s="16" t="s">
        <v>1870</v>
      </c>
      <c r="C975" s="11"/>
    </row>
    <row r="976" spans="2:3">
      <c r="B976" s="16" t="s">
        <v>1871</v>
      </c>
      <c r="C976" s="11"/>
    </row>
    <row r="977" spans="2:4">
      <c r="B977" s="16" t="s">
        <v>957</v>
      </c>
      <c r="C977" s="11"/>
      <c r="D977" s="11"/>
    </row>
    <row r="978" spans="2:4" ht="16.5" thickBot="1">
      <c r="B978" s="16"/>
      <c r="C978" s="11"/>
      <c r="D978" s="11"/>
    </row>
    <row r="979" spans="2:4" s="385" customFormat="1" ht="19.5" thickBot="1">
      <c r="B979" s="1237" t="s">
        <v>715</v>
      </c>
      <c r="C979" s="1239"/>
      <c r="D979" s="1238"/>
    </row>
    <row r="980" spans="2:4">
      <c r="B980" s="16" t="s">
        <v>1868</v>
      </c>
      <c r="C980" s="11"/>
      <c r="D980" s="11"/>
    </row>
    <row r="981" spans="2:4">
      <c r="B981" s="16"/>
      <c r="C981" s="11" t="s">
        <v>1869</v>
      </c>
      <c r="D981" s="11"/>
    </row>
    <row r="982" spans="2:4">
      <c r="B982" s="16" t="s">
        <v>958</v>
      </c>
      <c r="C982" s="11"/>
      <c r="D982" s="11"/>
    </row>
    <row r="983" spans="2:4" ht="16.5" thickBot="1">
      <c r="B983" s="16"/>
      <c r="C983" s="11"/>
      <c r="D983" s="11"/>
    </row>
    <row r="984" spans="2:4" s="385" customFormat="1" ht="19.5" thickBot="1">
      <c r="B984" s="1237" t="s">
        <v>716</v>
      </c>
      <c r="C984" s="1238"/>
      <c r="D984" s="384"/>
    </row>
    <row r="985" spans="2:4">
      <c r="B985" s="16" t="s">
        <v>1866</v>
      </c>
      <c r="C985" s="11"/>
      <c r="D985" s="11"/>
    </row>
    <row r="986" spans="2:4">
      <c r="B986" s="16"/>
      <c r="C986" s="11" t="s">
        <v>1867</v>
      </c>
      <c r="D986" s="11"/>
    </row>
    <row r="987" spans="2:4">
      <c r="B987" s="16" t="s">
        <v>1864</v>
      </c>
      <c r="C987" s="11"/>
      <c r="D987" s="11"/>
    </row>
    <row r="988" spans="2:4">
      <c r="B988" s="16" t="s">
        <v>1865</v>
      </c>
      <c r="C988" s="11"/>
      <c r="D988" s="11"/>
    </row>
    <row r="989" spans="2:4">
      <c r="B989" s="16" t="s">
        <v>959</v>
      </c>
      <c r="C989" s="11"/>
      <c r="D989" s="11"/>
    </row>
    <row r="990" spans="2:4">
      <c r="B990" s="16" t="s">
        <v>717</v>
      </c>
      <c r="C990" s="11"/>
      <c r="D990" s="11"/>
    </row>
    <row r="991" spans="2:4" ht="16.5" thickBot="1">
      <c r="B991" s="16"/>
      <c r="C991" s="11"/>
      <c r="D991" s="11"/>
    </row>
    <row r="992" spans="2:4" s="1275" customFormat="1" ht="24" thickBot="1">
      <c r="B992" s="3894" t="s">
        <v>2814</v>
      </c>
      <c r="C992" s="3895"/>
      <c r="D992" s="3165" t="s">
        <v>2855</v>
      </c>
    </row>
    <row r="993" spans="2:7">
      <c r="B993" s="2408" t="s">
        <v>2816</v>
      </c>
      <c r="C993" s="11"/>
      <c r="D993" s="11"/>
      <c r="E993" s="11"/>
      <c r="F993" s="11"/>
      <c r="G993" s="11"/>
    </row>
    <row r="994" spans="2:7">
      <c r="B994" s="2409" t="s">
        <v>2817</v>
      </c>
      <c r="C994" s="11"/>
      <c r="D994" s="11"/>
      <c r="E994" s="11"/>
      <c r="F994" s="11"/>
      <c r="G994" s="11"/>
    </row>
    <row r="995" spans="2:7">
      <c r="B995" s="2409" t="s">
        <v>2818</v>
      </c>
      <c r="C995" s="11"/>
      <c r="D995" s="11"/>
      <c r="E995" s="11"/>
      <c r="F995" s="11"/>
      <c r="G995" s="11"/>
    </row>
    <row r="996" spans="2:7">
      <c r="B996" s="2409" t="s">
        <v>2815</v>
      </c>
      <c r="C996" s="11"/>
      <c r="D996" s="11"/>
      <c r="E996" s="11"/>
      <c r="F996" s="11"/>
      <c r="G996" s="11"/>
    </row>
    <row r="997" spans="2:7" ht="16.5" thickBot="1">
      <c r="B997" s="16"/>
      <c r="C997" s="11"/>
      <c r="D997" s="11"/>
      <c r="E997" s="11"/>
      <c r="F997" s="11"/>
      <c r="G997" s="11"/>
    </row>
    <row r="998" spans="2:7" s="385" customFormat="1" ht="19.5" thickBot="1">
      <c r="B998" s="1237" t="s">
        <v>718</v>
      </c>
      <c r="C998" s="1239"/>
      <c r="D998" s="1238"/>
      <c r="E998" s="384"/>
      <c r="F998" s="384"/>
      <c r="G998" s="384"/>
    </row>
    <row r="999" spans="2:7">
      <c r="B999" s="16" t="s">
        <v>719</v>
      </c>
      <c r="C999" s="11"/>
      <c r="D999" s="11"/>
      <c r="E999" s="11"/>
      <c r="F999" s="11"/>
      <c r="G999" s="11"/>
    </row>
    <row r="1000" spans="2:7">
      <c r="B1000" s="16" t="s">
        <v>1860</v>
      </c>
      <c r="C1000" s="11"/>
      <c r="D1000" s="11"/>
      <c r="E1000" s="11"/>
      <c r="F1000" s="11"/>
      <c r="G1000" s="11"/>
    </row>
    <row r="1001" spans="2:7">
      <c r="B1001" s="16"/>
      <c r="C1001" s="11" t="s">
        <v>1861</v>
      </c>
      <c r="D1001" s="11"/>
      <c r="E1001" s="11"/>
      <c r="F1001" s="11"/>
      <c r="G1001" s="11"/>
    </row>
    <row r="1002" spans="2:7">
      <c r="B1002" s="16" t="s">
        <v>1862</v>
      </c>
      <c r="C1002" s="11"/>
      <c r="D1002" s="11"/>
      <c r="E1002" s="11"/>
      <c r="F1002" s="11"/>
      <c r="G1002" s="11"/>
    </row>
    <row r="1003" spans="2:7">
      <c r="B1003" s="16"/>
      <c r="C1003" s="11" t="s">
        <v>1863</v>
      </c>
      <c r="D1003" s="11"/>
      <c r="E1003" s="11"/>
      <c r="F1003" s="11"/>
      <c r="G1003" s="11"/>
    </row>
    <row r="1004" spans="2:7">
      <c r="B1004" s="16" t="s">
        <v>960</v>
      </c>
      <c r="C1004" s="11"/>
      <c r="D1004" s="11"/>
      <c r="E1004" s="11"/>
      <c r="F1004" s="11"/>
      <c r="G1004" s="11"/>
    </row>
    <row r="1005" spans="2:7" ht="16.5" thickBot="1">
      <c r="B1005" s="16"/>
      <c r="C1005" s="11"/>
      <c r="D1005" s="11"/>
      <c r="E1005" s="11"/>
      <c r="F1005" s="11"/>
      <c r="G1005" s="11"/>
    </row>
    <row r="1006" spans="2:7" s="385" customFormat="1" ht="19.5" thickBot="1">
      <c r="B1006" s="3485" t="s">
        <v>2515</v>
      </c>
      <c r="C1006" s="1262"/>
      <c r="D1006" s="1262"/>
      <c r="E1006" s="3486"/>
      <c r="F1006" s="3486"/>
      <c r="G1006" s="3487" t="s">
        <v>2537</v>
      </c>
    </row>
    <row r="1007" spans="2:7" s="390" customFormat="1" ht="12.75">
      <c r="B1007" s="15" t="s">
        <v>2503</v>
      </c>
      <c r="C1007" s="1826"/>
      <c r="D1007" s="1826"/>
      <c r="E1007" s="1826"/>
      <c r="F1007" s="1826"/>
      <c r="G1007" s="1826"/>
    </row>
    <row r="1008" spans="2:7" s="210" customFormat="1" ht="12">
      <c r="B1008" s="18" t="s">
        <v>2516</v>
      </c>
      <c r="C1008" s="1811"/>
      <c r="D1008" s="1811"/>
      <c r="E1008" s="1811"/>
      <c r="F1008" s="1811"/>
      <c r="G1008" s="1811"/>
    </row>
    <row r="1009" spans="2:7" s="210" customFormat="1" ht="12">
      <c r="B1009" s="18" t="s">
        <v>2517</v>
      </c>
      <c r="C1009" s="1811"/>
      <c r="D1009" s="1811"/>
      <c r="E1009" s="1811"/>
      <c r="F1009" s="1811"/>
      <c r="G1009" s="1811"/>
    </row>
    <row r="1010" spans="2:7" s="210" customFormat="1" ht="12">
      <c r="B1010" s="1827" t="s">
        <v>2519</v>
      </c>
      <c r="C1010" s="1828"/>
      <c r="D1010" s="1828"/>
      <c r="E1010" s="1828"/>
      <c r="F1010" s="1828"/>
      <c r="G1010" s="1828"/>
    </row>
    <row r="1011" spans="2:7">
      <c r="B1011" s="1249" t="s">
        <v>2518</v>
      </c>
      <c r="C1011" s="1209"/>
      <c r="D1011" s="1209"/>
      <c r="E1011" s="1209"/>
      <c r="F1011" s="1209"/>
      <c r="G1011" s="1209"/>
    </row>
    <row r="1012" spans="2:7" ht="16.5" thickBot="1">
      <c r="B1012" s="16"/>
      <c r="C1012" s="11"/>
      <c r="D1012" s="11"/>
      <c r="E1012" s="11"/>
      <c r="F1012" s="11"/>
      <c r="G1012" s="11"/>
    </row>
    <row r="1013" spans="2:7" s="177" customFormat="1" ht="21.75" thickBot="1">
      <c r="B1013" s="1240" t="s">
        <v>720</v>
      </c>
      <c r="C1013" s="1241"/>
      <c r="D1013" s="386"/>
      <c r="E1013" s="386"/>
      <c r="F1013" s="386"/>
      <c r="G1013" s="386"/>
    </row>
    <row r="1014" spans="2:7">
      <c r="B1014" s="16" t="s">
        <v>1910</v>
      </c>
      <c r="C1014" s="11"/>
      <c r="D1014" s="11"/>
      <c r="E1014" s="11"/>
      <c r="F1014" s="11"/>
      <c r="G1014" s="11"/>
    </row>
    <row r="1015" spans="2:7" ht="16.5" thickBot="1">
      <c r="B1015" s="16" t="s">
        <v>1911</v>
      </c>
      <c r="C1015" s="11"/>
      <c r="D1015" s="11"/>
      <c r="E1015" s="11"/>
      <c r="F1015" s="11"/>
      <c r="G1015" s="11"/>
    </row>
    <row r="1016" spans="2:7" s="1259" customFormat="1" ht="21.75" thickBot="1">
      <c r="B1016" s="3164" t="s">
        <v>3240</v>
      </c>
      <c r="C1016" s="1261"/>
      <c r="D1016" s="1260"/>
      <c r="E1016" s="1260"/>
      <c r="F1016" s="1260"/>
      <c r="G1016" s="1260"/>
    </row>
    <row r="1017" spans="2:7">
      <c r="B1017" s="1834" t="s">
        <v>2538</v>
      </c>
      <c r="C1017" s="11"/>
      <c r="D1017" s="11"/>
      <c r="E1017" s="11"/>
      <c r="F1017" s="11"/>
      <c r="G1017" s="11"/>
    </row>
    <row r="1018" spans="2:7" ht="16.5" thickBot="1">
      <c r="B1018" s="15"/>
      <c r="C1018" s="11"/>
      <c r="D1018" s="11"/>
      <c r="E1018" s="11"/>
      <c r="F1018" s="11"/>
      <c r="G1018" s="11"/>
    </row>
    <row r="1019" spans="2:7" s="385" customFormat="1" ht="19.5" thickBot="1">
      <c r="B1019" s="1237" t="s">
        <v>721</v>
      </c>
      <c r="C1019" s="1239"/>
      <c r="D1019" s="1238"/>
      <c r="E1019" s="1848" t="s">
        <v>1790</v>
      </c>
      <c r="F1019" s="1848"/>
      <c r="G1019" s="1848"/>
    </row>
    <row r="1020" spans="2:7">
      <c r="B1020" s="1225" t="s">
        <v>1859</v>
      </c>
      <c r="C1020" s="11"/>
      <c r="D1020" s="11"/>
      <c r="E1020" s="11"/>
      <c r="F1020" s="11"/>
      <c r="G1020" s="11"/>
    </row>
    <row r="1021" spans="2:7">
      <c r="B1021" s="1225"/>
      <c r="C1021" s="228" t="s">
        <v>2781</v>
      </c>
      <c r="D1021" s="228"/>
      <c r="E1021" s="228"/>
      <c r="F1021" s="228"/>
      <c r="G1021" s="228"/>
    </row>
    <row r="1022" spans="2:7" ht="16.5" thickBot="1">
      <c r="B1022" s="1225" t="s">
        <v>961</v>
      </c>
      <c r="C1022" s="11"/>
      <c r="D1022" s="11"/>
      <c r="E1022" s="11"/>
      <c r="F1022" s="11"/>
      <c r="G1022" s="11"/>
    </row>
    <row r="1023" spans="2:7" ht="19.5" thickBot="1">
      <c r="B1023" s="1849"/>
      <c r="C1023" s="1850"/>
      <c r="D1023" s="1850"/>
      <c r="E1023" s="1848"/>
      <c r="F1023" s="1848"/>
      <c r="G1023" s="1850"/>
    </row>
    <row r="1024" spans="2:7" s="385" customFormat="1" ht="19.5" thickBot="1">
      <c r="B1024" s="1237" t="s">
        <v>2496</v>
      </c>
      <c r="C1024" s="1239"/>
      <c r="D1024" s="1239"/>
      <c r="E1024" s="1239"/>
      <c r="F1024" s="1238"/>
      <c r="G1024" s="1848" t="s">
        <v>1790</v>
      </c>
    </row>
    <row r="1025" spans="2:5">
      <c r="B1025" s="1226" t="s">
        <v>2497</v>
      </c>
      <c r="C1025" s="11"/>
      <c r="D1025" s="11"/>
      <c r="E1025" s="11"/>
    </row>
    <row r="1026" spans="2:5" ht="16.5" thickBot="1">
      <c r="B1026" s="1227"/>
      <c r="C1026" s="1806" t="s">
        <v>1858</v>
      </c>
      <c r="D1026" s="1806"/>
      <c r="E1026" s="1806"/>
    </row>
    <row r="1027" spans="2:5">
      <c r="B1027" s="16"/>
      <c r="C1027" s="388"/>
      <c r="D1027" s="388"/>
      <c r="E1027" s="388"/>
    </row>
    <row r="1028" spans="2:5" ht="24" thickBot="1">
      <c r="B1028" s="1860"/>
      <c r="C1028" s="388"/>
      <c r="D1028" s="388"/>
      <c r="E1028" s="388"/>
    </row>
    <row r="1029" spans="2:5" s="1856" customFormat="1" ht="21.75" thickBot="1">
      <c r="B1029" s="1251" t="s">
        <v>2597</v>
      </c>
      <c r="C1029" s="3153"/>
      <c r="D1029" s="1858"/>
      <c r="E1029" s="3154" t="s">
        <v>2537</v>
      </c>
    </row>
    <row r="1030" spans="2:5" s="160" customFormat="1">
      <c r="B1030" s="1270" t="s">
        <v>2599</v>
      </c>
      <c r="C1030" s="222"/>
      <c r="D1030" s="222"/>
      <c r="E1030" s="222"/>
    </row>
    <row r="1031" spans="2:5">
      <c r="B1031" s="79" t="s">
        <v>2585</v>
      </c>
      <c r="C1031" s="388"/>
      <c r="D1031" s="388"/>
      <c r="E1031" s="388"/>
    </row>
    <row r="1032" spans="2:5">
      <c r="B1032" s="79" t="s">
        <v>2586</v>
      </c>
      <c r="C1032" s="388"/>
      <c r="D1032" s="388"/>
      <c r="E1032" s="388"/>
    </row>
    <row r="1033" spans="2:5">
      <c r="B1033" s="79" t="s">
        <v>2587</v>
      </c>
      <c r="C1033" s="388"/>
      <c r="D1033" s="388"/>
      <c r="E1033" s="388"/>
    </row>
    <row r="1034" spans="2:5">
      <c r="B1034" s="79" t="s">
        <v>2588</v>
      </c>
      <c r="C1034" s="388"/>
      <c r="D1034" s="388"/>
      <c r="E1034" s="388"/>
    </row>
    <row r="1035" spans="2:5">
      <c r="B1035" s="79" t="s">
        <v>2589</v>
      </c>
      <c r="C1035" s="388"/>
      <c r="D1035" s="388"/>
      <c r="E1035" s="388"/>
    </row>
    <row r="1036" spans="2:5">
      <c r="B1036" s="79" t="s">
        <v>2590</v>
      </c>
      <c r="C1036" s="388"/>
      <c r="D1036" s="388"/>
      <c r="E1036" s="388"/>
    </row>
    <row r="1037" spans="2:5">
      <c r="B1037" s="79" t="s">
        <v>2591</v>
      </c>
      <c r="C1037" s="388"/>
      <c r="D1037" s="388"/>
      <c r="E1037" s="388"/>
    </row>
    <row r="1038" spans="2:5">
      <c r="B1038" s="79" t="s">
        <v>3267</v>
      </c>
      <c r="C1038" s="388"/>
      <c r="D1038" s="388"/>
      <c r="E1038" s="388"/>
    </row>
    <row r="1039" spans="2:5" s="160" customFormat="1">
      <c r="B1039" s="1270" t="s">
        <v>2593</v>
      </c>
      <c r="C1039" s="222"/>
      <c r="D1039" s="222"/>
      <c r="E1039" s="222"/>
    </row>
    <row r="1040" spans="2:5" s="160" customFormat="1">
      <c r="B1040" s="1270" t="s">
        <v>2594</v>
      </c>
      <c r="C1040" s="222"/>
      <c r="D1040" s="222"/>
      <c r="E1040" s="222"/>
    </row>
    <row r="1041" spans="2:3" s="160" customFormat="1">
      <c r="B1041" s="1270" t="s">
        <v>2595</v>
      </c>
      <c r="C1041" s="222"/>
    </row>
    <row r="1042" spans="2:3" s="160" customFormat="1">
      <c r="B1042" s="1270" t="s">
        <v>2596</v>
      </c>
      <c r="C1042" s="222"/>
    </row>
    <row r="1043" spans="2:3" s="160" customFormat="1">
      <c r="B1043" s="1270" t="s">
        <v>2598</v>
      </c>
      <c r="C1043" s="222"/>
    </row>
    <row r="1044" spans="2:3">
      <c r="B1044" s="79" t="s">
        <v>2592</v>
      </c>
      <c r="C1044" s="388"/>
    </row>
    <row r="1045" spans="2:3">
      <c r="B1045" s="79" t="s">
        <v>3268</v>
      </c>
      <c r="C1045" s="388"/>
    </row>
    <row r="1046" spans="2:3">
      <c r="B1046" s="16"/>
      <c r="C1046" s="388"/>
    </row>
    <row r="1047" spans="2:3" s="177" customFormat="1" ht="21">
      <c r="B1047" s="31" t="s">
        <v>726</v>
      </c>
      <c r="C1047" s="386"/>
    </row>
    <row r="1048" spans="2:3">
      <c r="B1048" s="16" t="s">
        <v>1854</v>
      </c>
      <c r="C1048" s="11"/>
    </row>
    <row r="1049" spans="2:3">
      <c r="B1049" s="16"/>
      <c r="C1049" s="11" t="s">
        <v>1855</v>
      </c>
    </row>
    <row r="1050" spans="2:3">
      <c r="B1050" s="16"/>
      <c r="C1050" s="11"/>
    </row>
    <row r="1051" spans="2:3" s="177" customFormat="1" ht="21">
      <c r="B1051" s="31" t="s">
        <v>727</v>
      </c>
      <c r="C1051" s="386"/>
    </row>
    <row r="1052" spans="2:3">
      <c r="B1052" s="16" t="s">
        <v>728</v>
      </c>
      <c r="C1052" s="11"/>
    </row>
    <row r="1053" spans="2:3">
      <c r="B1053" s="16" t="s">
        <v>729</v>
      </c>
      <c r="C1053" s="11"/>
    </row>
    <row r="1054" spans="2:3">
      <c r="B1054" s="16"/>
      <c r="C1054" s="11"/>
    </row>
    <row r="1055" spans="2:3" s="177" customFormat="1" ht="21">
      <c r="B1055" s="31" t="s">
        <v>730</v>
      </c>
      <c r="C1055" s="386"/>
    </row>
    <row r="1056" spans="2:3">
      <c r="B1056" s="16" t="s">
        <v>731</v>
      </c>
      <c r="C1056" s="11"/>
    </row>
    <row r="1057" spans="2:3">
      <c r="B1057" s="16" t="s">
        <v>732</v>
      </c>
      <c r="C1057" s="11"/>
    </row>
    <row r="1058" spans="2:3">
      <c r="B1058" s="16" t="s">
        <v>733</v>
      </c>
      <c r="C1058" s="11"/>
    </row>
    <row r="1059" spans="2:3">
      <c r="B1059" s="16"/>
      <c r="C1059" s="11"/>
    </row>
    <row r="1060" spans="2:3" s="177" customFormat="1" ht="21">
      <c r="B1060" s="31" t="s">
        <v>734</v>
      </c>
      <c r="C1060" s="386"/>
    </row>
    <row r="1061" spans="2:3">
      <c r="B1061" s="16" t="s">
        <v>1852</v>
      </c>
      <c r="C1061" s="11"/>
    </row>
    <row r="1062" spans="2:3">
      <c r="B1062" s="16"/>
      <c r="C1062" s="11" t="s">
        <v>1853</v>
      </c>
    </row>
    <row r="1063" spans="2:3">
      <c r="B1063" s="16" t="s">
        <v>962</v>
      </c>
      <c r="C1063" s="11"/>
    </row>
    <row r="1064" spans="2:3">
      <c r="B1064" s="16"/>
      <c r="C1064" s="11"/>
    </row>
    <row r="1065" spans="2:3" s="177" customFormat="1" ht="21">
      <c r="B1065" s="31" t="s">
        <v>736</v>
      </c>
      <c r="C1065" s="386"/>
    </row>
    <row r="1066" spans="2:3" s="385" customFormat="1" ht="18.75">
      <c r="B1066" s="391" t="s">
        <v>1844</v>
      </c>
      <c r="C1066" s="384"/>
    </row>
    <row r="1067" spans="2:3" s="385" customFormat="1" ht="18.75">
      <c r="B1067" s="391"/>
      <c r="C1067" s="384" t="s">
        <v>1845</v>
      </c>
    </row>
    <row r="1068" spans="2:3" s="385" customFormat="1" ht="18.75">
      <c r="B1068" s="391" t="s">
        <v>1842</v>
      </c>
      <c r="C1068" s="384"/>
    </row>
    <row r="1069" spans="2:3" s="385" customFormat="1" ht="18.75">
      <c r="B1069" s="391"/>
      <c r="C1069" s="384" t="s">
        <v>1843</v>
      </c>
    </row>
    <row r="1070" spans="2:3" s="385" customFormat="1" ht="18.75">
      <c r="B1070" s="17" t="s">
        <v>1840</v>
      </c>
      <c r="C1070" s="393"/>
    </row>
    <row r="1071" spans="2:3" s="385" customFormat="1" ht="18.75">
      <c r="B1071" s="17"/>
      <c r="C1071" s="393" t="s">
        <v>1841</v>
      </c>
    </row>
    <row r="1072" spans="2:3" s="385" customFormat="1" ht="18.75">
      <c r="B1072" s="1207" t="s">
        <v>1838</v>
      </c>
      <c r="C1072" s="387"/>
    </row>
    <row r="1073" spans="2:3" s="385" customFormat="1" ht="18.75">
      <c r="B1073" s="1207"/>
      <c r="C1073" s="387" t="s">
        <v>1839</v>
      </c>
    </row>
    <row r="1074" spans="2:3" s="385" customFormat="1" ht="18.75">
      <c r="B1074" s="1585" t="s">
        <v>737</v>
      </c>
      <c r="C1074" s="1586"/>
    </row>
    <row r="1075" spans="2:3" ht="16.5" thickBot="1">
      <c r="B1075" s="16"/>
      <c r="C1075" s="11"/>
    </row>
    <row r="1076" spans="2:3" s="1275" customFormat="1" ht="24" thickBot="1">
      <c r="B1076" s="3147" t="s">
        <v>1746</v>
      </c>
      <c r="C1076" s="3148"/>
    </row>
    <row r="1077" spans="2:3" ht="16.5" thickBot="1">
      <c r="B1077" s="16" t="s">
        <v>738</v>
      </c>
      <c r="C1077" s="11"/>
    </row>
    <row r="1078" spans="2:3" s="399" customFormat="1" ht="19.5" thickBot="1">
      <c r="B1078" s="3155" t="s">
        <v>3914</v>
      </c>
      <c r="C1078" s="3156"/>
    </row>
    <row r="1079" spans="2:3" s="399" customFormat="1" ht="18.75">
      <c r="B1079" s="1256" t="s">
        <v>3915</v>
      </c>
      <c r="C1079" s="398"/>
    </row>
    <row r="1080" spans="2:3" s="399" customFormat="1" ht="18.75">
      <c r="B1080" s="1256"/>
      <c r="C1080" s="398"/>
    </row>
    <row r="1081" spans="2:3" s="394" customFormat="1" ht="18.75">
      <c r="B1081" s="395" t="s">
        <v>739</v>
      </c>
      <c r="C1081" s="396"/>
    </row>
    <row r="1082" spans="2:3">
      <c r="B1082" s="16" t="s">
        <v>740</v>
      </c>
      <c r="C1082" s="11"/>
    </row>
    <row r="1083" spans="2:3">
      <c r="B1083" s="16" t="s">
        <v>741</v>
      </c>
      <c r="C1083" s="11"/>
    </row>
    <row r="1084" spans="2:3">
      <c r="B1084" s="16"/>
      <c r="C1084" s="11"/>
    </row>
    <row r="1085" spans="2:3" s="394" customFormat="1" ht="18.75">
      <c r="B1085" s="395" t="s">
        <v>742</v>
      </c>
      <c r="C1085" s="396"/>
    </row>
    <row r="1086" spans="2:3">
      <c r="B1086" s="16" t="s">
        <v>743</v>
      </c>
      <c r="C1086" s="11"/>
    </row>
    <row r="1087" spans="2:3">
      <c r="B1087" s="16" t="s">
        <v>744</v>
      </c>
      <c r="C1087" s="11"/>
    </row>
    <row r="1089" spans="2:3" s="394" customFormat="1" ht="18.75">
      <c r="B1089" s="395" t="s">
        <v>745</v>
      </c>
      <c r="C1089" s="396"/>
    </row>
    <row r="1090" spans="2:3">
      <c r="B1090" s="16" t="s">
        <v>743</v>
      </c>
      <c r="C1090" s="11"/>
    </row>
    <row r="1091" spans="2:3">
      <c r="B1091" s="16" t="s">
        <v>744</v>
      </c>
      <c r="C1091" s="11"/>
    </row>
    <row r="1092" spans="2:3">
      <c r="B1092" s="16"/>
      <c r="C1092" s="11"/>
    </row>
    <row r="1093" spans="2:3" s="394" customFormat="1" ht="18.75">
      <c r="B1093" s="395" t="s">
        <v>746</v>
      </c>
      <c r="C1093" s="396"/>
    </row>
    <row r="1094" spans="2:3" s="163" customFormat="1">
      <c r="B1094" s="397" t="s">
        <v>2785</v>
      </c>
      <c r="C1094" s="1295"/>
    </row>
    <row r="1095" spans="2:3" s="163" customFormat="1">
      <c r="B1095" s="397" t="s">
        <v>740</v>
      </c>
      <c r="C1095" s="1295"/>
    </row>
    <row r="1096" spans="2:3" s="163" customFormat="1">
      <c r="B1096" s="397" t="s">
        <v>741</v>
      </c>
      <c r="C1096" s="1295"/>
    </row>
    <row r="1097" spans="2:3" s="163" customFormat="1">
      <c r="B1097" s="397" t="s">
        <v>2233</v>
      </c>
      <c r="C1097" s="1295"/>
    </row>
    <row r="1098" spans="2:3" s="163" customFormat="1">
      <c r="B1098" s="397"/>
      <c r="C1098" s="1295" t="s">
        <v>2234</v>
      </c>
    </row>
    <row r="1099" spans="2:3" s="2905" customFormat="1">
      <c r="B1099" s="2906"/>
      <c r="C1099" s="2907" t="s">
        <v>1837</v>
      </c>
    </row>
    <row r="1100" spans="2:3">
      <c r="B1100" s="16"/>
      <c r="C1100" s="11"/>
    </row>
    <row r="1101" spans="2:3" s="1274" customFormat="1" ht="18.75">
      <c r="B1101" s="2908" t="s">
        <v>2235</v>
      </c>
      <c r="C1101" s="2902"/>
    </row>
    <row r="1102" spans="2:3" ht="16.5" thickBot="1">
      <c r="B1102" s="16"/>
      <c r="C1102" s="11"/>
    </row>
    <row r="1103" spans="2:3" s="161" customFormat="1" ht="24" thickBot="1">
      <c r="B1103" s="3143" t="s">
        <v>3241</v>
      </c>
      <c r="C1103" s="3144"/>
    </row>
    <row r="1104" spans="2:3" s="385" customFormat="1" ht="18.75">
      <c r="B1104" s="17"/>
      <c r="C1104" s="384" t="s">
        <v>1923</v>
      </c>
    </row>
    <row r="1105" spans="2:3">
      <c r="B1105" s="16"/>
      <c r="C1105" s="11" t="s">
        <v>1836</v>
      </c>
    </row>
    <row r="1106" spans="2:3">
      <c r="B1106" s="16"/>
      <c r="C1106" s="11" t="s">
        <v>3743</v>
      </c>
    </row>
    <row r="1107" spans="2:3">
      <c r="B1107" s="16"/>
      <c r="C1107" s="11"/>
    </row>
    <row r="1108" spans="2:3" s="385" customFormat="1" ht="18.75">
      <c r="B1108" s="17" t="s">
        <v>747</v>
      </c>
      <c r="C1108" s="384"/>
    </row>
    <row r="1109" spans="2:3">
      <c r="B1109" s="16" t="s">
        <v>1834</v>
      </c>
      <c r="C1109" s="11"/>
    </row>
    <row r="1110" spans="2:3">
      <c r="B1110" s="16"/>
      <c r="C1110" s="11" t="s">
        <v>1835</v>
      </c>
    </row>
    <row r="1111" spans="2:3">
      <c r="B1111" s="16"/>
      <c r="C1111" s="11"/>
    </row>
    <row r="1112" spans="2:3">
      <c r="B1112" s="43" t="s">
        <v>748</v>
      </c>
      <c r="C1112" s="11"/>
    </row>
    <row r="1113" spans="2:3">
      <c r="B1113" s="16" t="s">
        <v>749</v>
      </c>
      <c r="C1113" s="11"/>
    </row>
    <row r="1114" spans="2:3">
      <c r="B1114" s="16"/>
      <c r="C1114" s="11"/>
    </row>
    <row r="1115" spans="2:3" s="385" customFormat="1" ht="19.5" thickBot="1">
      <c r="B1115" s="1256"/>
      <c r="C1115" s="398"/>
    </row>
    <row r="1116" spans="2:3" s="1259" customFormat="1" ht="21.75" thickBot="1">
      <c r="B1116" s="3157" t="s">
        <v>751</v>
      </c>
      <c r="C1116" s="1260"/>
    </row>
    <row r="1117" spans="2:3" ht="16.5" thickBot="1">
      <c r="B1117" s="16" t="s">
        <v>3023</v>
      </c>
      <c r="C1117" s="11"/>
    </row>
    <row r="1118" spans="2:3" s="136" customFormat="1" ht="21.75" thickBot="1">
      <c r="B1118" s="1240" t="s">
        <v>2239</v>
      </c>
      <c r="C1118" s="1862"/>
    </row>
    <row r="1119" spans="2:3">
      <c r="B1119" s="15" t="s">
        <v>2236</v>
      </c>
      <c r="C1119" s="11"/>
    </row>
    <row r="1120" spans="2:3">
      <c r="B1120" s="1299"/>
      <c r="C1120" s="11" t="s">
        <v>2237</v>
      </c>
    </row>
    <row r="1121" spans="2:3">
      <c r="B1121" s="1299"/>
      <c r="C1121" s="11" t="s">
        <v>1833</v>
      </c>
    </row>
    <row r="1122" spans="2:3">
      <c r="C1122" s="14" t="s">
        <v>963</v>
      </c>
    </row>
    <row r="1123" spans="2:3" s="385" customFormat="1" ht="18.75">
      <c r="C1123" s="1863" t="s">
        <v>752</v>
      </c>
    </row>
    <row r="1124" spans="2:3">
      <c r="B1124" s="1299" t="s">
        <v>2238</v>
      </c>
      <c r="C1124" s="11"/>
    </row>
    <row r="1125" spans="2:3">
      <c r="B1125" s="14" t="s">
        <v>750</v>
      </c>
      <c r="C1125" s="11"/>
    </row>
    <row r="1126" spans="2:3">
      <c r="B1126" s="16"/>
      <c r="C1126" s="11"/>
    </row>
    <row r="1127" spans="2:3" ht="16.5" thickBot="1">
      <c r="B1127" s="15"/>
      <c r="C1127" s="11"/>
    </row>
    <row r="1128" spans="2:3" s="177" customFormat="1" ht="21.75" thickBot="1">
      <c r="B1128" s="1243" t="s">
        <v>753</v>
      </c>
      <c r="C1128" s="1244"/>
    </row>
    <row r="1129" spans="2:3" s="1296" customFormat="1" ht="15">
      <c r="B1129" s="389" t="s">
        <v>754</v>
      </c>
      <c r="C1129" s="1297"/>
    </row>
    <row r="1130" spans="2:3" s="1296" customFormat="1" ht="15">
      <c r="B1130" s="389" t="s">
        <v>1831</v>
      </c>
      <c r="C1130" s="1297"/>
    </row>
    <row r="1131" spans="2:3" s="1296" customFormat="1" ht="15">
      <c r="B1131" s="389"/>
      <c r="C1131" s="1297" t="s">
        <v>1832</v>
      </c>
    </row>
    <row r="1132" spans="2:3" s="1296" customFormat="1" ht="15">
      <c r="B1132" s="389" t="s">
        <v>2240</v>
      </c>
      <c r="C1132" s="1297"/>
    </row>
    <row r="1133" spans="2:3" s="1296" customFormat="1" ht="15">
      <c r="B1133" s="389"/>
      <c r="C1133" s="1297" t="s">
        <v>2241</v>
      </c>
    </row>
    <row r="1134" spans="2:3" s="1296" customFormat="1" ht="15">
      <c r="B1134" s="389" t="s">
        <v>755</v>
      </c>
      <c r="C1134" s="1297"/>
    </row>
    <row r="1135" spans="2:3" s="1296" customFormat="1" ht="15">
      <c r="B1135" s="389" t="s">
        <v>756</v>
      </c>
      <c r="C1135" s="1297"/>
    </row>
    <row r="1137" spans="2:4" s="161" customFormat="1" ht="24" thickBot="1">
      <c r="B1137" s="3158" t="s">
        <v>3242</v>
      </c>
      <c r="C1137" s="3145"/>
      <c r="D1137" s="1230" t="s">
        <v>3559</v>
      </c>
    </row>
    <row r="1138" spans="2:4" s="394" customFormat="1" ht="18.75">
      <c r="B1138" s="1246"/>
      <c r="C1138" s="393" t="s">
        <v>3560</v>
      </c>
      <c r="D1138" s="393"/>
    </row>
    <row r="1139" spans="2:4" ht="18.75">
      <c r="B1139" s="3819" t="s">
        <v>757</v>
      </c>
      <c r="C1139" s="11"/>
      <c r="D1139" s="11"/>
    </row>
    <row r="1140" spans="2:4" s="385" customFormat="1" ht="18.75">
      <c r="B1140" s="3820" t="s">
        <v>3592</v>
      </c>
      <c r="C1140" s="384"/>
      <c r="D1140" s="384"/>
    </row>
    <row r="1141" spans="2:4">
      <c r="B1141" s="11" t="s">
        <v>3593</v>
      </c>
      <c r="C1141" s="11"/>
    </row>
    <row r="1142" spans="2:4">
      <c r="B1142" s="44" t="s">
        <v>758</v>
      </c>
      <c r="C1142" s="11"/>
      <c r="D1142" s="11"/>
    </row>
    <row r="1143" spans="2:4">
      <c r="B1143" s="44" t="s">
        <v>759</v>
      </c>
      <c r="C1143" s="11"/>
      <c r="D1143" s="11"/>
    </row>
    <row r="1144" spans="2:4">
      <c r="B1144" s="44" t="s">
        <v>760</v>
      </c>
      <c r="C1144" s="11"/>
      <c r="D1144" s="11"/>
    </row>
    <row r="1145" spans="2:4">
      <c r="B1145" s="44" t="s">
        <v>761</v>
      </c>
      <c r="C1145" s="11"/>
      <c r="D1145" s="11"/>
    </row>
    <row r="1146" spans="2:4">
      <c r="B1146" s="44" t="s">
        <v>2436</v>
      </c>
      <c r="C1146" s="11"/>
      <c r="D1146" s="11"/>
    </row>
    <row r="1147" spans="2:4" ht="16.5" thickBot="1">
      <c r="B1147" s="44"/>
      <c r="C1147" s="11"/>
      <c r="D1147" s="11"/>
    </row>
    <row r="1148" spans="2:4" s="161" customFormat="1" ht="24" thickBot="1">
      <c r="B1148" s="1317" t="s">
        <v>782</v>
      </c>
      <c r="C1148" s="1318"/>
      <c r="D1148" s="1318"/>
    </row>
    <row r="1149" spans="2:4" ht="19.5" thickBot="1">
      <c r="B1149" s="17"/>
      <c r="C1149" s="11"/>
      <c r="D1149" s="11"/>
    </row>
    <row r="1150" spans="2:4" s="136" customFormat="1" ht="22.5" thickBot="1">
      <c r="B1150" s="1219" t="s">
        <v>1819</v>
      </c>
      <c r="C1150" s="1224"/>
      <c r="D1150" s="1224"/>
    </row>
    <row r="1151" spans="2:4">
      <c r="B1151" s="45" t="s">
        <v>783</v>
      </c>
      <c r="C1151" s="11"/>
      <c r="D1151" s="11"/>
    </row>
    <row r="1152" spans="2:4">
      <c r="B1152" s="45" t="s">
        <v>784</v>
      </c>
      <c r="C1152" s="11"/>
      <c r="D1152" s="11"/>
    </row>
    <row r="1153" spans="2:8">
      <c r="B1153" s="45" t="s">
        <v>1820</v>
      </c>
      <c r="C1153" s="11"/>
      <c r="D1153" s="11"/>
      <c r="E1153" s="11"/>
      <c r="F1153" s="11"/>
      <c r="G1153" s="11"/>
      <c r="H1153" s="11"/>
    </row>
    <row r="1154" spans="2:8" ht="16.5" thickBot="1">
      <c r="B1154" s="45"/>
      <c r="C1154" s="11" t="s">
        <v>1821</v>
      </c>
      <c r="D1154" s="11"/>
      <c r="E1154" s="11"/>
      <c r="F1154" s="11"/>
      <c r="G1154" s="11"/>
      <c r="H1154" s="11"/>
    </row>
    <row r="1155" spans="2:8" s="177" customFormat="1" ht="22.5" thickBot="1">
      <c r="B1155" s="1219" t="s">
        <v>2499</v>
      </c>
      <c r="C1155" s="1220"/>
      <c r="D1155" s="1220"/>
      <c r="E1155" s="1221"/>
      <c r="F1155" s="1298" t="s">
        <v>2248</v>
      </c>
      <c r="G1155" s="1298"/>
      <c r="H1155" s="1852" t="s">
        <v>2498</v>
      </c>
    </row>
    <row r="1156" spans="2:8">
      <c r="B1156" s="1222" t="s">
        <v>1817</v>
      </c>
      <c r="C1156" s="388"/>
      <c r="D1156" s="11"/>
      <c r="E1156" s="11"/>
      <c r="F1156" s="11"/>
      <c r="G1156" s="11"/>
      <c r="H1156" s="11"/>
    </row>
    <row r="1157" spans="2:8" s="70" customFormat="1">
      <c r="B1157" s="1218" t="s">
        <v>2169</v>
      </c>
      <c r="C1157" s="1209"/>
      <c r="D1157" s="1209"/>
      <c r="E1157" s="1263" t="s">
        <v>2498</v>
      </c>
      <c r="F1157" s="11"/>
      <c r="G1157" s="388"/>
      <c r="H1157" s="388"/>
    </row>
    <row r="1158" spans="2:8">
      <c r="B1158" s="45" t="s">
        <v>1818</v>
      </c>
      <c r="C1158" s="11"/>
      <c r="D1158" s="11"/>
      <c r="E1158" s="11"/>
      <c r="F1158" s="11"/>
      <c r="G1158" s="11"/>
      <c r="H1158" s="11"/>
    </row>
    <row r="1159" spans="2:8">
      <c r="B1159" s="45" t="s">
        <v>1820</v>
      </c>
      <c r="C1159" s="11"/>
      <c r="D1159" s="11"/>
      <c r="E1159" s="11"/>
      <c r="F1159" s="11"/>
      <c r="G1159" s="11"/>
      <c r="H1159" s="11"/>
    </row>
    <row r="1160" spans="2:8">
      <c r="B1160" s="45"/>
      <c r="C1160" s="11" t="s">
        <v>1822</v>
      </c>
      <c r="D1160" s="11"/>
      <c r="E1160" s="11"/>
      <c r="F1160" s="11"/>
      <c r="G1160" s="11"/>
      <c r="H1160" s="11"/>
    </row>
    <row r="1161" spans="2:8">
      <c r="B1161" s="45" t="s">
        <v>785</v>
      </c>
      <c r="C1161" s="11"/>
      <c r="D1161" s="11"/>
      <c r="E1161" s="11"/>
      <c r="F1161" s="11"/>
      <c r="G1161" s="11"/>
      <c r="H1161" s="11"/>
    </row>
    <row r="1162" spans="2:8">
      <c r="B1162" s="45" t="s">
        <v>786</v>
      </c>
      <c r="C1162" s="11"/>
      <c r="D1162" s="11"/>
      <c r="E1162" s="11"/>
      <c r="F1162" s="11"/>
      <c r="G1162" s="11"/>
      <c r="H1162" s="11"/>
    </row>
    <row r="1163" spans="2:8">
      <c r="B1163" s="45" t="s">
        <v>787</v>
      </c>
      <c r="C1163" s="11"/>
      <c r="D1163" s="11"/>
      <c r="E1163" s="11"/>
      <c r="F1163" s="11"/>
      <c r="G1163" s="11"/>
      <c r="H1163" s="11"/>
    </row>
    <row r="1164" spans="2:8">
      <c r="B1164" s="45" t="s">
        <v>788</v>
      </c>
      <c r="C1164" s="11"/>
      <c r="D1164" s="11"/>
      <c r="E1164" s="11"/>
      <c r="F1164" s="11"/>
      <c r="G1164" s="11"/>
      <c r="H1164" s="11"/>
    </row>
    <row r="1165" spans="2:8">
      <c r="B1165" s="45" t="s">
        <v>1823</v>
      </c>
      <c r="C1165" s="11"/>
      <c r="D1165" s="11"/>
      <c r="E1165" s="11"/>
      <c r="F1165" s="11"/>
      <c r="G1165" s="11"/>
      <c r="H1165" s="11"/>
    </row>
    <row r="1166" spans="2:8">
      <c r="B1166" s="45"/>
      <c r="C1166" s="11" t="s">
        <v>1824</v>
      </c>
      <c r="D1166" s="11"/>
      <c r="E1166" s="11"/>
      <c r="F1166" s="11"/>
      <c r="G1166" s="11"/>
      <c r="H1166" s="11"/>
    </row>
    <row r="1167" spans="2:8">
      <c r="B1167" s="16"/>
      <c r="C1167" s="11"/>
      <c r="D1167" s="11"/>
      <c r="E1167" s="11"/>
      <c r="F1167" s="11"/>
      <c r="G1167" s="11"/>
      <c r="H1167" s="11"/>
    </row>
    <row r="1168" spans="2:8">
      <c r="B1168" s="20" t="s">
        <v>789</v>
      </c>
      <c r="C1168" s="11"/>
      <c r="D1168" s="11"/>
      <c r="E1168" s="11"/>
      <c r="F1168" s="11"/>
      <c r="G1168" s="11"/>
      <c r="H1168" s="11"/>
    </row>
    <row r="1169" spans="2:8">
      <c r="B1169" s="20" t="s">
        <v>1825</v>
      </c>
      <c r="C1169" s="11"/>
      <c r="D1169" s="11"/>
      <c r="E1169" s="11"/>
      <c r="F1169" s="11"/>
      <c r="G1169" s="11"/>
      <c r="H1169" s="11"/>
    </row>
    <row r="1170" spans="2:8">
      <c r="B1170" s="20"/>
      <c r="C1170" s="11" t="s">
        <v>1826</v>
      </c>
      <c r="D1170" s="11"/>
      <c r="E1170" s="11"/>
      <c r="F1170" s="11"/>
      <c r="G1170" s="11"/>
      <c r="H1170" s="11"/>
    </row>
    <row r="1171" spans="2:8">
      <c r="B1171" s="20" t="s">
        <v>1827</v>
      </c>
      <c r="C1171" s="11"/>
      <c r="D1171" s="11"/>
      <c r="E1171" s="11"/>
      <c r="F1171" s="11"/>
      <c r="G1171" s="11"/>
      <c r="H1171" s="11"/>
    </row>
    <row r="1172" spans="2:8">
      <c r="B1172" s="20"/>
      <c r="C1172" s="11" t="s">
        <v>1828</v>
      </c>
      <c r="D1172" s="11"/>
      <c r="E1172" s="11"/>
      <c r="F1172" s="11"/>
      <c r="G1172" s="11"/>
      <c r="H1172" s="11"/>
    </row>
    <row r="1173" spans="2:8">
      <c r="B1173" s="20" t="s">
        <v>790</v>
      </c>
      <c r="C1173" s="11"/>
      <c r="D1173" s="11"/>
      <c r="E1173" s="11"/>
      <c r="F1173" s="11"/>
      <c r="G1173" s="11"/>
      <c r="H1173" s="11"/>
    </row>
    <row r="1174" spans="2:8" ht="16.5" thickBot="1">
      <c r="B1174" s="16"/>
      <c r="C1174" s="11"/>
      <c r="D1174" s="11"/>
      <c r="E1174" s="11"/>
      <c r="F1174" s="11"/>
      <c r="G1174" s="11"/>
      <c r="H1174" s="11"/>
    </row>
    <row r="1175" spans="2:8" s="172" customFormat="1" ht="24" thickBot="1">
      <c r="B1175" s="1317" t="s">
        <v>3243</v>
      </c>
      <c r="C1175" s="2196"/>
      <c r="D1175" s="2197"/>
      <c r="E1175" s="2197"/>
      <c r="F1175" s="2197"/>
      <c r="G1175" s="2197"/>
      <c r="H1175" s="2197"/>
    </row>
    <row r="1176" spans="2:8" s="399" customFormat="1" ht="19.5" thickBot="1">
      <c r="B1176" s="3159" t="s">
        <v>2249</v>
      </c>
      <c r="C1176" s="3160"/>
      <c r="D1176" s="3160"/>
      <c r="E1176" s="3160"/>
      <c r="F1176" s="3161"/>
      <c r="G1176" s="3162"/>
      <c r="H1176" s="3163" t="s">
        <v>2809</v>
      </c>
    </row>
    <row r="1177" spans="2:8" s="3322" customFormat="1" ht="15">
      <c r="B1177" s="1816" t="s">
        <v>2501</v>
      </c>
      <c r="C1177" s="1816"/>
      <c r="D1177" s="1816"/>
      <c r="E1177" s="1816"/>
      <c r="F1177" s="3324"/>
      <c r="G1177" s="3324"/>
      <c r="H1177" s="3324"/>
    </row>
    <row r="1178" spans="2:8" s="3322" customFormat="1" ht="15">
      <c r="B1178" s="1816" t="s">
        <v>2502</v>
      </c>
      <c r="C1178" s="1816"/>
      <c r="D1178" s="1816"/>
      <c r="E1178" s="1816"/>
      <c r="F1178" s="3324"/>
      <c r="G1178" s="3324"/>
      <c r="H1178" s="3324"/>
    </row>
    <row r="1179" spans="2:8" s="390" customFormat="1" ht="12.75">
      <c r="B1179" s="2410" t="s">
        <v>2820</v>
      </c>
      <c r="C1179" s="2411"/>
      <c r="D1179" s="2411"/>
      <c r="E1179" s="2411"/>
      <c r="F1179" s="2412"/>
      <c r="G1179" s="2412"/>
      <c r="H1179" s="1208"/>
    </row>
    <row r="1180" spans="2:8" s="390" customFormat="1" ht="12.75">
      <c r="B1180" s="2413" t="s">
        <v>2821</v>
      </c>
      <c r="C1180" s="2411"/>
      <c r="D1180" s="2411"/>
      <c r="E1180" s="2411"/>
      <c r="F1180" s="2412"/>
      <c r="G1180" s="2412"/>
      <c r="H1180" s="1208"/>
    </row>
    <row r="1181" spans="2:8" s="390" customFormat="1" ht="12.75">
      <c r="B1181" s="2413" t="s">
        <v>2822</v>
      </c>
      <c r="C1181" s="2411"/>
      <c r="D1181" s="2411"/>
      <c r="E1181" s="2411"/>
      <c r="F1181" s="2412"/>
      <c r="G1181" s="2412"/>
      <c r="H1181" s="1208"/>
    </row>
    <row r="1182" spans="2:8" s="3322" customFormat="1" ht="15">
      <c r="B1182" s="1816"/>
      <c r="C1182" s="1816"/>
      <c r="D1182" s="1816"/>
      <c r="E1182" s="1816"/>
      <c r="F1182" s="3324"/>
      <c r="G1182" s="3324"/>
      <c r="H1182" s="3324"/>
    </row>
    <row r="1183" spans="2:8" s="3322" customFormat="1" ht="15">
      <c r="B1183" s="1834" t="s">
        <v>2539</v>
      </c>
      <c r="C1183" s="1816"/>
      <c r="D1183" s="1816"/>
      <c r="E1183" s="1816"/>
      <c r="F1183" s="3324"/>
      <c r="G1183" s="3324"/>
      <c r="H1183" s="3324"/>
    </row>
    <row r="1185" spans="2:2" s="385" customFormat="1" ht="18.75">
      <c r="B1185" s="17" t="s">
        <v>762</v>
      </c>
    </row>
    <row r="1186" spans="2:2">
      <c r="B1186" s="16" t="s">
        <v>763</v>
      </c>
    </row>
    <row r="1187" spans="2:2">
      <c r="B1187" s="16" t="s">
        <v>764</v>
      </c>
    </row>
    <row r="1188" spans="2:2">
      <c r="B1188" s="16" t="s">
        <v>1829</v>
      </c>
    </row>
    <row r="1189" spans="2:2" s="3322" customFormat="1" ht="15">
      <c r="B1189" s="3323" t="s">
        <v>1830</v>
      </c>
    </row>
    <row r="1190" spans="2:2">
      <c r="B1190" s="16" t="s">
        <v>765</v>
      </c>
    </row>
    <row r="1191" spans="2:2">
      <c r="B1191" s="16" t="s">
        <v>766</v>
      </c>
    </row>
    <row r="1192" spans="2:2">
      <c r="B1192" s="16"/>
    </row>
    <row r="1193" spans="2:2" s="385" customFormat="1" ht="18.75">
      <c r="B1193" s="392" t="s">
        <v>767</v>
      </c>
    </row>
    <row r="1194" spans="2:2">
      <c r="B1194" s="16" t="s">
        <v>768</v>
      </c>
    </row>
    <row r="1195" spans="2:2">
      <c r="B1195" s="16" t="s">
        <v>769</v>
      </c>
    </row>
    <row r="1196" spans="2:2">
      <c r="B1196" s="16" t="s">
        <v>770</v>
      </c>
    </row>
    <row r="1197" spans="2:2">
      <c r="B1197" s="16"/>
    </row>
    <row r="1198" spans="2:2" s="385" customFormat="1" ht="18.75">
      <c r="B1198" s="392" t="s">
        <v>771</v>
      </c>
    </row>
    <row r="1199" spans="2:2">
      <c r="B1199" s="16" t="s">
        <v>772</v>
      </c>
    </row>
    <row r="1200" spans="2:2">
      <c r="B1200" s="16" t="s">
        <v>773</v>
      </c>
    </row>
    <row r="1201" spans="2:9">
      <c r="B1201" s="16" t="s">
        <v>774</v>
      </c>
      <c r="C1201" s="11"/>
      <c r="D1201" s="11"/>
      <c r="E1201" s="11"/>
      <c r="F1201" s="11"/>
      <c r="G1201" s="11"/>
      <c r="H1201" s="11"/>
      <c r="I1201" s="11"/>
    </row>
    <row r="1202" spans="2:9">
      <c r="B1202" s="16" t="s">
        <v>775</v>
      </c>
      <c r="C1202" s="11"/>
      <c r="D1202" s="11"/>
      <c r="E1202" s="11"/>
      <c r="F1202" s="11"/>
      <c r="G1202" s="11"/>
      <c r="H1202" s="11"/>
      <c r="I1202" s="11"/>
    </row>
    <row r="1203" spans="2:9">
      <c r="B1203" s="16" t="s">
        <v>776</v>
      </c>
      <c r="C1203" s="11"/>
      <c r="D1203" s="11"/>
      <c r="E1203" s="11"/>
      <c r="F1203" s="11"/>
      <c r="G1203" s="11"/>
      <c r="H1203" s="11"/>
      <c r="I1203" s="11"/>
    </row>
    <row r="1204" spans="2:9">
      <c r="B1204" s="16" t="s">
        <v>777</v>
      </c>
      <c r="C1204" s="11"/>
      <c r="D1204" s="11"/>
      <c r="E1204" s="11"/>
      <c r="F1204" s="11"/>
      <c r="G1204" s="11"/>
      <c r="H1204" s="11"/>
      <c r="I1204" s="11"/>
    </row>
    <row r="1205" spans="2:9">
      <c r="B1205" s="16" t="s">
        <v>778</v>
      </c>
      <c r="C1205" s="11"/>
      <c r="D1205" s="11"/>
      <c r="E1205" s="11"/>
      <c r="F1205" s="11"/>
      <c r="G1205" s="11"/>
      <c r="H1205" s="11"/>
      <c r="I1205" s="11"/>
    </row>
    <row r="1206" spans="2:9">
      <c r="B1206" s="16" t="s">
        <v>779</v>
      </c>
      <c r="C1206" s="11"/>
      <c r="D1206" s="11"/>
      <c r="E1206" s="11"/>
      <c r="F1206" s="11"/>
      <c r="G1206" s="11"/>
      <c r="H1206" s="11"/>
      <c r="I1206" s="11"/>
    </row>
    <row r="1207" spans="2:9">
      <c r="B1207" s="16" t="s">
        <v>780</v>
      </c>
      <c r="C1207" s="11"/>
      <c r="D1207" s="11"/>
      <c r="E1207" s="11"/>
      <c r="F1207" s="11"/>
      <c r="G1207" s="11"/>
      <c r="H1207" s="11"/>
      <c r="I1207" s="11"/>
    </row>
    <row r="1208" spans="2:9">
      <c r="B1208" s="16" t="s">
        <v>781</v>
      </c>
      <c r="C1208" s="11"/>
      <c r="D1208" s="11"/>
      <c r="E1208" s="11"/>
      <c r="F1208" s="11"/>
      <c r="G1208" s="11"/>
      <c r="H1208" s="11"/>
      <c r="I1208" s="11"/>
    </row>
    <row r="1209" spans="2:9">
      <c r="B1209" s="16"/>
      <c r="C1209" s="11"/>
      <c r="D1209" s="11"/>
      <c r="E1209" s="11"/>
      <c r="F1209" s="11"/>
      <c r="G1209" s="11"/>
      <c r="H1209" s="11"/>
      <c r="I1209" s="11"/>
    </row>
    <row r="1210" spans="2:9" s="1259" customFormat="1" ht="21">
      <c r="B1210" s="1815" t="s">
        <v>586</v>
      </c>
      <c r="C1210" s="1260"/>
      <c r="D1210" s="1260"/>
      <c r="E1210" s="1260"/>
      <c r="F1210" s="1260"/>
      <c r="G1210" s="1260"/>
      <c r="H1210" s="1260"/>
      <c r="I1210" s="1260"/>
    </row>
    <row r="1211" spans="2:9" s="12" customFormat="1">
      <c r="B1211" s="400" t="s">
        <v>2083</v>
      </c>
      <c r="C1211" s="204"/>
      <c r="D1211" s="204"/>
      <c r="E1211" s="204"/>
      <c r="F1211" s="204"/>
      <c r="G1211" s="204"/>
      <c r="H1211" s="204"/>
      <c r="I1211" s="204"/>
    </row>
    <row r="1212" spans="2:9" s="12" customFormat="1">
      <c r="B1212" s="400" t="s">
        <v>2084</v>
      </c>
      <c r="C1212" s="204"/>
      <c r="D1212" s="204"/>
      <c r="E1212" s="204"/>
      <c r="F1212" s="204"/>
      <c r="G1212" s="204"/>
      <c r="H1212" s="204"/>
      <c r="I1212" s="204"/>
    </row>
    <row r="1213" spans="2:9">
      <c r="B1213" s="26"/>
      <c r="C1213" s="52"/>
      <c r="D1213" s="52"/>
      <c r="E1213" s="52"/>
      <c r="F1213" s="52"/>
      <c r="G1213" s="52"/>
      <c r="H1213" s="52"/>
      <c r="I1213" s="52"/>
    </row>
    <row r="1214" spans="2:9" ht="21" thickBot="1">
      <c r="B1214" s="53" t="s">
        <v>935</v>
      </c>
      <c r="C1214" s="52"/>
      <c r="D1214" s="52"/>
      <c r="E1214" s="52"/>
      <c r="F1214" s="52"/>
      <c r="G1214" s="52"/>
      <c r="H1214" s="52"/>
      <c r="I1214" s="52"/>
    </row>
    <row r="1215" spans="2:9" ht="16.5" thickBot="1">
      <c r="B1215" s="54" t="s">
        <v>587</v>
      </c>
      <c r="C1215" s="55" t="s">
        <v>588</v>
      </c>
      <c r="D1215" s="55" t="s">
        <v>589</v>
      </c>
      <c r="E1215" s="55" t="s">
        <v>590</v>
      </c>
      <c r="F1215" s="55" t="s">
        <v>589</v>
      </c>
      <c r="G1215" s="52"/>
      <c r="H1215" s="52"/>
      <c r="I1215" s="52"/>
    </row>
    <row r="1216" spans="2:9" ht="16.5" thickBot="1">
      <c r="B1216" s="56"/>
      <c r="C1216" s="57" t="s">
        <v>591</v>
      </c>
      <c r="D1216" s="57" t="s">
        <v>592</v>
      </c>
      <c r="E1216" s="57" t="s">
        <v>591</v>
      </c>
      <c r="F1216" s="57" t="s">
        <v>592</v>
      </c>
      <c r="G1216" s="52"/>
      <c r="H1216" s="52"/>
      <c r="I1216" s="52" t="s">
        <v>978</v>
      </c>
    </row>
    <row r="1217" spans="2:6" ht="16.5" thickBot="1">
      <c r="B1217" s="56">
        <v>2</v>
      </c>
      <c r="C1217" s="58">
        <v>5</v>
      </c>
      <c r="D1217" s="58">
        <v>11</v>
      </c>
      <c r="E1217" s="58"/>
      <c r="F1217" s="58"/>
    </row>
    <row r="1218" spans="2:6" ht="16.5" thickBot="1">
      <c r="B1218" s="56">
        <v>3</v>
      </c>
      <c r="C1218" s="58">
        <v>-3</v>
      </c>
      <c r="D1218" s="58">
        <v>7</v>
      </c>
      <c r="E1218" s="58"/>
      <c r="F1218" s="58"/>
    </row>
    <row r="1219" spans="2:6" ht="16.5" thickBot="1">
      <c r="B1219" s="56">
        <v>4</v>
      </c>
      <c r="C1219" s="58"/>
      <c r="D1219" s="58"/>
      <c r="E1219" s="58"/>
      <c r="F1219" s="58">
        <v>13</v>
      </c>
    </row>
    <row r="1220" spans="2:6" ht="16.5" thickBot="1">
      <c r="B1220" s="59">
        <v>5</v>
      </c>
      <c r="C1220" s="60">
        <v>4</v>
      </c>
      <c r="D1220" s="60">
        <v>10</v>
      </c>
      <c r="E1220" s="60"/>
      <c r="F1220" s="60"/>
    </row>
    <row r="1221" spans="2:6" ht="16.5" thickBot="1">
      <c r="B1221" s="59">
        <v>6</v>
      </c>
      <c r="C1221" s="60">
        <v>3</v>
      </c>
      <c r="D1221" s="60">
        <v>5</v>
      </c>
      <c r="E1221" s="60"/>
      <c r="F1221" s="60">
        <v>12</v>
      </c>
    </row>
    <row r="1222" spans="2:6" ht="16.5" thickBot="1">
      <c r="B1222" s="59">
        <v>7</v>
      </c>
      <c r="C1222" s="60">
        <v>1</v>
      </c>
      <c r="D1222" s="60">
        <v>3</v>
      </c>
      <c r="E1222" s="60"/>
      <c r="F1222" s="60"/>
    </row>
    <row r="1223" spans="2:6" ht="16.5" thickBot="1">
      <c r="B1223" s="59">
        <v>8</v>
      </c>
      <c r="C1223" s="60"/>
      <c r="D1223" s="60"/>
      <c r="E1223" s="60">
        <v>10</v>
      </c>
      <c r="F1223" s="60">
        <v>10</v>
      </c>
    </row>
    <row r="1224" spans="2:6" ht="16.5" thickBot="1">
      <c r="B1224" s="59">
        <v>9</v>
      </c>
      <c r="C1224" s="60"/>
      <c r="D1224" s="60">
        <v>6</v>
      </c>
      <c r="E1224" s="60"/>
      <c r="F1224" s="60"/>
    </row>
    <row r="1225" spans="2:6" ht="16.5" thickBot="1">
      <c r="B1225" s="59">
        <v>10</v>
      </c>
      <c r="C1225" s="60"/>
      <c r="D1225" s="60"/>
      <c r="E1225" s="60">
        <v>11</v>
      </c>
      <c r="F1225" s="60">
        <v>11</v>
      </c>
    </row>
    <row r="1226" spans="2:6" ht="16.5" thickBot="1">
      <c r="B1226" s="56">
        <v>11</v>
      </c>
      <c r="C1226" s="58"/>
      <c r="D1226" s="58"/>
      <c r="E1226" s="58"/>
      <c r="F1226" s="58"/>
    </row>
    <row r="1227" spans="2:6" ht="16.5" thickBot="1">
      <c r="B1227" s="56">
        <v>12</v>
      </c>
      <c r="C1227" s="58"/>
      <c r="D1227" s="58"/>
      <c r="E1227" s="58"/>
      <c r="F1227" s="58"/>
    </row>
    <row r="1228" spans="2:6">
      <c r="B1228" s="16"/>
      <c r="C1228" s="11"/>
      <c r="D1228" s="11"/>
      <c r="E1228" s="11"/>
      <c r="F1228" s="11"/>
    </row>
    <row r="1229" spans="2:6" ht="16.5" thickBot="1">
      <c r="B1229" s="20"/>
      <c r="C1229" s="11"/>
      <c r="D1229" s="11"/>
      <c r="E1229" s="11"/>
      <c r="F1229" s="11"/>
    </row>
    <row r="1230" spans="2:6" s="1855" customFormat="1" ht="24" thickBot="1">
      <c r="B1230" s="2417" t="s">
        <v>1804</v>
      </c>
      <c r="C1230" s="2418"/>
      <c r="D1230" s="2423" t="s">
        <v>2809</v>
      </c>
      <c r="E1230" s="2424"/>
      <c r="F1230" s="1854"/>
    </row>
    <row r="1231" spans="2:6" s="1855" customFormat="1" ht="24" thickBot="1">
      <c r="B1231" s="2416"/>
      <c r="C1231" s="1854"/>
      <c r="D1231" s="1854"/>
      <c r="E1231" s="1854"/>
      <c r="F1231" s="1854"/>
    </row>
    <row r="1232" spans="2:6" s="1855" customFormat="1" ht="24" thickBot="1">
      <c r="B1232" s="2425" t="s">
        <v>2826</v>
      </c>
      <c r="C1232" s="2426"/>
      <c r="D1232" s="2426"/>
      <c r="E1232" s="2426"/>
      <c r="F1232" s="2424"/>
    </row>
    <row r="1233" spans="2:4" s="1855" customFormat="1" ht="23.25">
      <c r="B1233" s="2421" t="s">
        <v>2827</v>
      </c>
      <c r="C1233" s="1854"/>
      <c r="D1233" s="1854"/>
    </row>
    <row r="1234" spans="2:4" s="2429" customFormat="1" ht="12.75">
      <c r="B1234" s="2427" t="s">
        <v>2828</v>
      </c>
      <c r="C1234" s="2428"/>
      <c r="D1234" s="2428"/>
    </row>
    <row r="1235" spans="2:4" s="2429" customFormat="1" ht="12.75">
      <c r="B1235" s="2427" t="s">
        <v>2829</v>
      </c>
      <c r="C1235" s="2428"/>
      <c r="D1235" s="2428"/>
    </row>
    <row r="1236" spans="2:4" s="160" customFormat="1">
      <c r="B1236" s="2422" t="s">
        <v>2830</v>
      </c>
      <c r="C1236" s="222"/>
      <c r="D1236" s="222"/>
    </row>
    <row r="1237" spans="2:4" s="160" customFormat="1">
      <c r="B1237" s="2408" t="s">
        <v>2831</v>
      </c>
      <c r="C1237" s="222"/>
      <c r="D1237" s="222"/>
    </row>
    <row r="1238" spans="2:4" s="1855" customFormat="1" ht="24" thickBot="1">
      <c r="B1238" s="2416"/>
      <c r="C1238" s="1854"/>
      <c r="D1238" s="1854"/>
    </row>
    <row r="1239" spans="2:4" s="136" customFormat="1" ht="21.75" thickBot="1">
      <c r="B1239" s="2419" t="s">
        <v>1805</v>
      </c>
      <c r="C1239" s="2420"/>
      <c r="D1239" s="1223"/>
    </row>
    <row r="1240" spans="2:4">
      <c r="B1240" s="1208"/>
      <c r="C1240" s="11" t="s">
        <v>1909</v>
      </c>
      <c r="D1240" s="11"/>
    </row>
    <row r="1241" spans="2:4">
      <c r="B1241" s="1208"/>
      <c r="C1241" s="3322" t="s">
        <v>2287</v>
      </c>
      <c r="D1241" s="11"/>
    </row>
    <row r="1242" spans="2:4">
      <c r="B1242" s="1208"/>
      <c r="C1242" t="s">
        <v>2288</v>
      </c>
    </row>
    <row r="1243" spans="2:4">
      <c r="B1243" s="1208"/>
      <c r="C1243" s="11" t="s">
        <v>2526</v>
      </c>
      <c r="D1243" s="11"/>
    </row>
    <row r="1244" spans="2:4">
      <c r="B1244" s="1208"/>
      <c r="C1244" s="11" t="s">
        <v>2289</v>
      </c>
      <c r="D1244" s="11"/>
    </row>
    <row r="1245" spans="2:4">
      <c r="B1245" s="1208"/>
      <c r="C1245" s="11"/>
      <c r="D1245" s="11"/>
    </row>
    <row r="1246" spans="2:4" ht="16.5" thickBot="1">
      <c r="B1246" s="1208"/>
      <c r="C1246" s="11"/>
      <c r="D1246" s="11"/>
    </row>
    <row r="1247" spans="2:4" s="1856" customFormat="1" ht="21.75" thickBot="1">
      <c r="B1247" s="1857" t="s">
        <v>1806</v>
      </c>
      <c r="C1247" s="1858"/>
      <c r="D1247" s="1859" t="s">
        <v>1796</v>
      </c>
    </row>
    <row r="1248" spans="2:4">
      <c r="B1248" s="1208"/>
      <c r="C1248" s="11" t="s">
        <v>1807</v>
      </c>
      <c r="D1248" s="11"/>
    </row>
    <row r="1249" spans="1:7" s="70" customFormat="1">
      <c r="A1249"/>
      <c r="B1249" s="1210" t="s">
        <v>1787</v>
      </c>
      <c r="C1249" s="1209" t="s">
        <v>1808</v>
      </c>
      <c r="D1249" s="1209"/>
      <c r="E1249" s="1209"/>
      <c r="F1249" s="1209"/>
      <c r="G1249" s="1209"/>
    </row>
    <row r="1250" spans="1:7" s="70" customFormat="1">
      <c r="A1250"/>
      <c r="B1250" s="1210" t="s">
        <v>1788</v>
      </c>
      <c r="C1250" s="388" t="s">
        <v>1815</v>
      </c>
      <c r="D1250" s="388"/>
      <c r="E1250" s="388"/>
      <c r="F1250" s="388"/>
      <c r="G1250" s="388"/>
    </row>
    <row r="1251" spans="1:7">
      <c r="B1251" s="1210" t="s">
        <v>1811</v>
      </c>
      <c r="C1251" s="2433" t="s">
        <v>1809</v>
      </c>
      <c r="D1251" s="2433"/>
      <c r="E1251" s="2434"/>
      <c r="F1251" s="2434"/>
      <c r="G1251" s="1263" t="s">
        <v>2719</v>
      </c>
    </row>
    <row r="1252" spans="1:7">
      <c r="B1252" s="1210" t="s">
        <v>1813</v>
      </c>
      <c r="C1252" s="388" t="s">
        <v>1810</v>
      </c>
      <c r="D1252" s="388"/>
      <c r="E1252" s="388"/>
      <c r="F1252" s="11"/>
      <c r="G1252" s="11"/>
    </row>
    <row r="1253" spans="1:7">
      <c r="B1253" s="1210" t="s">
        <v>1814</v>
      </c>
      <c r="C1253" s="228" t="s">
        <v>2525</v>
      </c>
      <c r="D1253" s="228"/>
      <c r="E1253" s="228"/>
      <c r="F1253" s="228"/>
      <c r="G1253" s="228"/>
    </row>
    <row r="1254" spans="1:7">
      <c r="B1254" s="1210" t="s">
        <v>1816</v>
      </c>
      <c r="C1254" s="11" t="s">
        <v>1812</v>
      </c>
      <c r="D1254" s="11"/>
      <c r="E1254" s="11"/>
      <c r="F1254" s="11"/>
      <c r="G1254" s="11"/>
    </row>
    <row r="1255" spans="1:7">
      <c r="B1255" s="1233" t="s">
        <v>1908</v>
      </c>
      <c r="C1255" s="1209" t="s">
        <v>2584</v>
      </c>
      <c r="D1255" s="1209"/>
      <c r="E1255" s="1209"/>
      <c r="F1255" s="11"/>
      <c r="G1255" s="11"/>
    </row>
    <row r="1256" spans="1:7">
      <c r="B1256" s="1233" t="s">
        <v>2583</v>
      </c>
      <c r="C1256" s="1209" t="s">
        <v>2720</v>
      </c>
      <c r="D1256" s="1209"/>
      <c r="E1256" s="1209"/>
      <c r="F1256" s="11"/>
      <c r="G1256" s="11"/>
    </row>
    <row r="1257" spans="1:7">
      <c r="B1257" s="3457"/>
      <c r="C1257" s="388"/>
      <c r="D1257" s="388"/>
      <c r="E1257" s="388"/>
      <c r="F1257" s="11"/>
      <c r="G1257" s="11"/>
    </row>
    <row r="1258" spans="1:7" ht="16.5" thickBot="1">
      <c r="B1258" s="3457"/>
      <c r="C1258" s="388"/>
      <c r="D1258" s="388"/>
      <c r="E1258" s="388"/>
      <c r="F1258" s="11"/>
      <c r="G1258" s="11"/>
    </row>
    <row r="1259" spans="1:7" s="3183" customFormat="1" ht="24" thickBot="1">
      <c r="A1259" s="3182"/>
      <c r="B1259" s="3147" t="s">
        <v>622</v>
      </c>
      <c r="C1259" s="3149"/>
      <c r="D1259" s="3148" t="s">
        <v>3253</v>
      </c>
      <c r="E1259" s="3148"/>
      <c r="F1259" s="3148"/>
      <c r="G1259" s="3148"/>
    </row>
    <row r="1260" spans="1:7">
      <c r="B1260" s="397" t="s">
        <v>623</v>
      </c>
      <c r="C1260" s="11"/>
      <c r="D1260" s="11"/>
      <c r="E1260" s="11"/>
      <c r="F1260" s="11"/>
      <c r="G1260" s="11"/>
    </row>
    <row r="1261" spans="1:7">
      <c r="B1261" s="397" t="s">
        <v>3299</v>
      </c>
      <c r="C1261" s="11"/>
      <c r="D1261" s="11"/>
      <c r="E1261" s="11"/>
      <c r="F1261" s="11"/>
      <c r="G1261" s="11"/>
    </row>
    <row r="1262" spans="1:7">
      <c r="B1262" s="397" t="s">
        <v>3738</v>
      </c>
      <c r="C1262" s="11"/>
      <c r="D1262" s="11"/>
      <c r="E1262" s="11"/>
      <c r="F1262" s="11"/>
      <c r="G1262" s="11"/>
    </row>
    <row r="1263" spans="1:7">
      <c r="B1263" s="397" t="s">
        <v>2999</v>
      </c>
      <c r="C1263" s="11"/>
      <c r="D1263" s="11"/>
      <c r="E1263" s="11"/>
      <c r="F1263" s="11"/>
      <c r="G1263" s="11"/>
    </row>
    <row r="1264" spans="1:7">
      <c r="A1264" s="3242" t="s">
        <v>978</v>
      </c>
      <c r="B1264" s="2906" t="s">
        <v>3261</v>
      </c>
      <c r="C1264" s="1202"/>
      <c r="D1264" s="1202"/>
      <c r="E1264" s="1202"/>
      <c r="F1264" s="1202"/>
      <c r="G1264" s="1202"/>
    </row>
    <row r="1265" spans="1:14">
      <c r="B1265" s="1884" t="s">
        <v>3000</v>
      </c>
      <c r="C1265" s="11"/>
      <c r="D1265" s="11"/>
      <c r="E1265" s="11"/>
      <c r="F1265" s="11"/>
      <c r="G1265" s="11"/>
      <c r="H1265" s="11"/>
      <c r="I1265" s="11"/>
      <c r="J1265" s="11"/>
      <c r="K1265" s="11"/>
      <c r="L1265" s="11"/>
      <c r="M1265" s="11"/>
      <c r="N1265" s="11"/>
    </row>
    <row r="1266" spans="1:14">
      <c r="B1266" s="1884" t="s">
        <v>2061</v>
      </c>
      <c r="C1266" s="11"/>
      <c r="D1266" s="11"/>
      <c r="E1266" s="11"/>
      <c r="F1266" s="11"/>
      <c r="G1266" s="11"/>
      <c r="H1266" s="11"/>
      <c r="I1266" s="11"/>
      <c r="J1266" s="11"/>
      <c r="K1266" s="11"/>
      <c r="L1266" s="11"/>
      <c r="M1266" s="11"/>
      <c r="N1266" s="11"/>
    </row>
    <row r="1267" spans="1:14">
      <c r="B1267" s="1884" t="s">
        <v>2060</v>
      </c>
      <c r="C1267" s="11"/>
      <c r="D1267" s="11"/>
      <c r="E1267" s="11"/>
      <c r="F1267" s="11"/>
      <c r="G1267" s="11"/>
      <c r="H1267" s="11"/>
      <c r="I1267" s="11"/>
      <c r="J1267" s="11"/>
      <c r="K1267" s="11"/>
      <c r="L1267" s="11"/>
      <c r="M1267" s="11"/>
      <c r="N1267" s="11"/>
    </row>
    <row r="1268" spans="1:14">
      <c r="A1268" s="70"/>
      <c r="B1268" s="1884" t="s">
        <v>2968</v>
      </c>
      <c r="C1268" s="11"/>
      <c r="D1268" s="11"/>
      <c r="E1268" s="11"/>
      <c r="F1268" s="11"/>
      <c r="G1268" s="11"/>
      <c r="H1268" s="11"/>
      <c r="I1268" s="11"/>
      <c r="J1268" s="11"/>
      <c r="K1268" s="11"/>
      <c r="L1268" s="11"/>
      <c r="M1268" s="11"/>
      <c r="N1268" s="11"/>
    </row>
    <row r="1269" spans="1:14" ht="16.5" thickBot="1"/>
    <row r="1270" spans="1:14" s="177" customFormat="1" ht="66.75" thickBot="1">
      <c r="A1270"/>
      <c r="B1270" s="178" t="s">
        <v>978</v>
      </c>
      <c r="C1270" s="1276" t="s">
        <v>2170</v>
      </c>
      <c r="D1270" s="2903" t="s">
        <v>3024</v>
      </c>
      <c r="E1270" s="2903"/>
      <c r="F1270" s="1204"/>
      <c r="G1270" s="2904"/>
    </row>
    <row r="1271" spans="1:14" ht="16.5" thickBot="1">
      <c r="B1271" s="72" t="s">
        <v>978</v>
      </c>
      <c r="C1271" s="73"/>
      <c r="D1271" s="73"/>
      <c r="E1271" s="73"/>
      <c r="F1271" s="73"/>
      <c r="G1271" s="74" t="s">
        <v>872</v>
      </c>
      <c r="H1271" s="75" t="s">
        <v>984</v>
      </c>
      <c r="I1271" s="76"/>
      <c r="J1271" s="77" t="s">
        <v>978</v>
      </c>
      <c r="K1271" s="73"/>
      <c r="L1271" s="73"/>
      <c r="M1271" s="73"/>
      <c r="N1271" s="78" t="s">
        <v>978</v>
      </c>
    </row>
    <row r="1272" spans="1:14" ht="16.5" thickBot="1">
      <c r="B1272" s="80" t="s">
        <v>978</v>
      </c>
      <c r="C1272" s="75" t="s">
        <v>985</v>
      </c>
      <c r="D1272" s="75"/>
      <c r="E1272" s="75"/>
      <c r="F1272" s="75"/>
      <c r="G1272" s="75"/>
      <c r="H1272" s="75" t="s">
        <v>986</v>
      </c>
      <c r="I1272" s="75"/>
      <c r="J1272" s="75" t="s">
        <v>870</v>
      </c>
      <c r="K1272" s="75"/>
      <c r="L1272" s="75"/>
      <c r="M1272" s="75" t="s">
        <v>985</v>
      </c>
      <c r="N1272" s="76" t="s">
        <v>978</v>
      </c>
    </row>
    <row r="1273" spans="1:14" ht="21.75" thickBot="1">
      <c r="B1273" s="81" t="s">
        <v>987</v>
      </c>
      <c r="C1273" s="82"/>
      <c r="D1273" s="83"/>
      <c r="E1273" s="84" t="s">
        <v>988</v>
      </c>
      <c r="F1273" s="85"/>
      <c r="G1273" s="85"/>
      <c r="H1273" s="86" t="s">
        <v>989</v>
      </c>
      <c r="I1273" s="85"/>
      <c r="J1273" s="85"/>
      <c r="K1273" s="84" t="s">
        <v>988</v>
      </c>
      <c r="L1273" s="87"/>
      <c r="M1273" s="81" t="s">
        <v>990</v>
      </c>
      <c r="N1273" s="82"/>
    </row>
    <row r="1274" spans="1:14" ht="16.5" thickBot="1">
      <c r="B1274" s="88"/>
      <c r="C1274" s="89" t="s">
        <v>991</v>
      </c>
      <c r="D1274" s="83"/>
      <c r="E1274" s="88"/>
      <c r="F1274" s="90"/>
      <c r="G1274" s="90"/>
      <c r="H1274" s="91" t="s">
        <v>855</v>
      </c>
      <c r="I1274" s="90"/>
      <c r="J1274" s="90"/>
      <c r="K1274" s="92"/>
      <c r="L1274" s="87"/>
      <c r="M1274" s="88"/>
      <c r="N1274" s="89" t="s">
        <v>992</v>
      </c>
    </row>
    <row r="1275" spans="1:14" ht="16.5" thickBot="1">
      <c r="B1275" s="93"/>
      <c r="C1275" s="94" t="s">
        <v>978</v>
      </c>
      <c r="D1275" s="83"/>
      <c r="E1275" s="94"/>
      <c r="F1275" s="83"/>
      <c r="G1275" s="95"/>
      <c r="H1275" s="73"/>
      <c r="I1275" s="78"/>
      <c r="J1275" s="83"/>
      <c r="K1275" s="94"/>
      <c r="L1275" s="87"/>
      <c r="M1275" s="94"/>
      <c r="N1275" s="96"/>
    </row>
    <row r="1276" spans="1:14" ht="16.5" thickBot="1">
      <c r="B1276" s="97"/>
      <c r="C1276" s="91" t="s">
        <v>993</v>
      </c>
      <c r="D1276" s="98"/>
      <c r="E1276" s="91" t="s">
        <v>994</v>
      </c>
      <c r="F1276" s="98"/>
      <c r="G1276" s="99"/>
      <c r="H1276" s="100" t="s">
        <v>995</v>
      </c>
      <c r="I1276" s="101"/>
      <c r="J1276" s="98"/>
      <c r="K1276" s="91" t="s">
        <v>994</v>
      </c>
      <c r="L1276" s="102"/>
      <c r="M1276" s="91" t="s">
        <v>996</v>
      </c>
      <c r="N1276" s="103"/>
    </row>
    <row r="1277" spans="1:14" ht="16.5" thickBot="1">
      <c r="B1277" s="104" t="s">
        <v>997</v>
      </c>
      <c r="C1277" s="105"/>
      <c r="D1277" s="106" t="s">
        <v>997</v>
      </c>
      <c r="E1277" s="107"/>
      <c r="F1277" s="108" t="s">
        <v>997</v>
      </c>
      <c r="G1277" s="109"/>
      <c r="H1277" s="108" t="s">
        <v>997</v>
      </c>
      <c r="I1277" s="110"/>
      <c r="J1277" s="111" t="s">
        <v>997</v>
      </c>
      <c r="K1277" s="107"/>
      <c r="L1277" s="112" t="s">
        <v>997</v>
      </c>
      <c r="M1277" s="107"/>
      <c r="N1277" s="113" t="s">
        <v>997</v>
      </c>
    </row>
    <row r="1278" spans="1:14" ht="16.5" thickBot="1">
      <c r="B1278" s="114"/>
      <c r="C1278" s="114"/>
      <c r="D1278" s="115"/>
      <c r="E1278" s="114"/>
      <c r="F1278" s="114"/>
      <c r="G1278" s="114"/>
      <c r="H1278" s="114"/>
      <c r="I1278" s="114"/>
      <c r="J1278" s="114"/>
      <c r="K1278" s="114"/>
      <c r="L1278" s="116"/>
      <c r="M1278" s="114"/>
      <c r="N1278" s="117"/>
    </row>
    <row r="1279" spans="1:14" ht="16.5" thickBot="1">
      <c r="B1279" s="118"/>
      <c r="C1279" s="119"/>
      <c r="D1279" s="67"/>
      <c r="E1279" s="120"/>
      <c r="F1279" s="67"/>
      <c r="G1279" s="67"/>
      <c r="H1279" s="119"/>
      <c r="I1279" s="67"/>
      <c r="J1279" s="67"/>
      <c r="K1279" s="121"/>
      <c r="L1279" s="122"/>
      <c r="M1279" s="123"/>
      <c r="N1279" s="64"/>
    </row>
    <row r="1280" spans="1:14" ht="16.5" thickBot="1">
      <c r="B1280" s="124"/>
      <c r="C1280" s="121" t="s">
        <v>998</v>
      </c>
      <c r="D1280" s="125"/>
      <c r="E1280" s="121" t="s">
        <v>999</v>
      </c>
      <c r="F1280" s="125"/>
      <c r="G1280" s="125"/>
      <c r="H1280" s="123" t="s">
        <v>1000</v>
      </c>
      <c r="I1280" s="125"/>
      <c r="J1280" s="125"/>
      <c r="K1280" s="121" t="s">
        <v>1001</v>
      </c>
      <c r="L1280" s="126"/>
      <c r="M1280" s="121" t="s">
        <v>1001</v>
      </c>
      <c r="N1280" s="127"/>
    </row>
    <row r="1281" spans="3:13" ht="16.5" thickBot="1">
      <c r="C1281" s="128" t="s">
        <v>1002</v>
      </c>
      <c r="D1281" s="10"/>
      <c r="E1281" s="128" t="s">
        <v>1003</v>
      </c>
      <c r="F1281" s="10"/>
      <c r="G1281" s="10"/>
      <c r="H1281" s="10"/>
      <c r="I1281" s="10"/>
      <c r="J1281" s="10"/>
      <c r="K1281" s="128" t="s">
        <v>1003</v>
      </c>
      <c r="L1281" s="129"/>
      <c r="M1281" s="128" t="s">
        <v>1002</v>
      </c>
    </row>
    <row r="1282" spans="3:13" ht="21.75" thickBot="1">
      <c r="D1282" s="10"/>
      <c r="E1282" s="66"/>
      <c r="F1282" s="68"/>
      <c r="G1282" s="68"/>
      <c r="H1282" s="130" t="s">
        <v>1004</v>
      </c>
      <c r="I1282" s="68"/>
      <c r="J1282" s="68"/>
      <c r="K1282" s="131"/>
      <c r="L1282" s="10"/>
    </row>
    <row r="1283" spans="3:13" ht="21.75" thickBot="1">
      <c r="C1283" s="132" t="s">
        <v>1005</v>
      </c>
      <c r="D1283" s="10"/>
      <c r="E1283" s="10"/>
      <c r="F1283" s="10"/>
      <c r="G1283" s="10"/>
      <c r="H1283" s="123" t="s">
        <v>1006</v>
      </c>
      <c r="I1283" s="10"/>
      <c r="J1283" s="10"/>
      <c r="K1283" s="10"/>
      <c r="L1283" s="10"/>
      <c r="M1283" s="130" t="s">
        <v>1007</v>
      </c>
    </row>
    <row r="1284" spans="3:13">
      <c r="C1284" s="10"/>
      <c r="D1284" s="10"/>
      <c r="E1284" s="10"/>
      <c r="F1284" s="10"/>
      <c r="G1284" s="10"/>
      <c r="H1284" s="10"/>
      <c r="I1284" s="10"/>
      <c r="J1284" s="10"/>
      <c r="K1284" s="10"/>
      <c r="L1284" s="10"/>
      <c r="M1284" s="10"/>
    </row>
    <row r="1285" spans="3:13">
      <c r="C1285" s="10"/>
      <c r="D1285" s="10"/>
      <c r="E1285" s="10"/>
      <c r="F1285" s="10"/>
      <c r="G1285" s="10"/>
      <c r="H1285" s="10"/>
      <c r="I1285" s="10"/>
      <c r="J1285" s="10"/>
      <c r="K1285" s="10"/>
      <c r="L1285" s="10"/>
      <c r="M1285" s="10"/>
    </row>
    <row r="1286" spans="3:13">
      <c r="C1286" s="10"/>
      <c r="D1286" s="10"/>
      <c r="E1286" s="10"/>
      <c r="F1286" s="10"/>
      <c r="G1286" s="10"/>
      <c r="H1286" s="10"/>
      <c r="I1286" s="10"/>
      <c r="J1286" s="10"/>
      <c r="K1286" s="10"/>
      <c r="L1286" s="10"/>
      <c r="M1286" s="10"/>
    </row>
    <row r="1287" spans="3:13">
      <c r="C1287" s="10"/>
      <c r="D1287" s="10"/>
      <c r="E1287" s="10"/>
      <c r="F1287" s="10"/>
      <c r="G1287" s="10"/>
      <c r="H1287" s="10"/>
      <c r="I1287" s="10"/>
      <c r="J1287" s="10"/>
      <c r="K1287" s="10"/>
      <c r="L1287" s="10"/>
      <c r="M1287" s="10"/>
    </row>
    <row r="1288" spans="3:13">
      <c r="C1288" s="10"/>
      <c r="D1288" s="10"/>
      <c r="E1288" s="10"/>
      <c r="F1288" s="10"/>
      <c r="G1288" s="10"/>
      <c r="H1288" s="10"/>
      <c r="I1288" s="10"/>
      <c r="J1288" s="10"/>
      <c r="K1288" s="10"/>
      <c r="L1288" s="10"/>
      <c r="M1288" s="10"/>
    </row>
    <row r="1289" spans="3:13">
      <c r="C1289" s="10"/>
      <c r="D1289" s="10"/>
      <c r="E1289" s="10"/>
      <c r="F1289" s="10"/>
      <c r="G1289" s="10"/>
      <c r="H1289" s="10" t="s">
        <v>978</v>
      </c>
      <c r="I1289" s="10"/>
      <c r="J1289" s="10"/>
      <c r="K1289" s="10"/>
      <c r="L1289" s="10"/>
      <c r="M1289" s="10"/>
    </row>
    <row r="1290" spans="3:13">
      <c r="C1290" s="10"/>
      <c r="D1290" s="10"/>
      <c r="E1290" s="10"/>
      <c r="F1290" s="10"/>
      <c r="G1290" s="10"/>
      <c r="H1290" s="10"/>
      <c r="I1290" s="10"/>
      <c r="J1290" s="10"/>
      <c r="K1290" s="10"/>
      <c r="L1290" s="10"/>
      <c r="M1290" s="10"/>
    </row>
    <row r="1291" spans="3:13" ht="16.5" thickBot="1">
      <c r="C1291" s="10"/>
      <c r="D1291" s="10"/>
      <c r="E1291" s="10"/>
      <c r="K1291" s="10"/>
      <c r="L1291" s="10"/>
      <c r="M1291" s="10"/>
    </row>
    <row r="1292" spans="3:13" ht="18.75">
      <c r="C1292" s="10"/>
      <c r="D1292" s="10"/>
      <c r="E1292" s="10"/>
      <c r="F1292" s="133" t="s">
        <v>1008</v>
      </c>
      <c r="G1292" s="134"/>
      <c r="H1292" s="133" t="s">
        <v>1009</v>
      </c>
      <c r="I1292" s="134"/>
      <c r="J1292" s="135" t="s">
        <v>1010</v>
      </c>
      <c r="K1292" s="10"/>
      <c r="L1292" s="10"/>
      <c r="M1292" s="10"/>
    </row>
    <row r="1293" spans="3:13" ht="16.5" thickBot="1">
      <c r="C1293" s="10"/>
      <c r="D1293" s="10"/>
      <c r="E1293" s="10"/>
      <c r="F1293" s="128" t="s">
        <v>1011</v>
      </c>
      <c r="G1293" s="125"/>
      <c r="H1293" s="128" t="s">
        <v>1012</v>
      </c>
      <c r="I1293" s="125"/>
      <c r="J1293" s="128" t="s">
        <v>1013</v>
      </c>
      <c r="K1293" s="10"/>
      <c r="L1293" s="10"/>
      <c r="M1293" s="10"/>
    </row>
    <row r="1294" spans="3:13">
      <c r="F1294" s="10"/>
      <c r="G1294" s="10"/>
      <c r="H1294" s="10"/>
      <c r="I1294" s="10"/>
      <c r="J1294" s="10"/>
    </row>
    <row r="1295" spans="3:13">
      <c r="F1295" s="10" t="s">
        <v>978</v>
      </c>
      <c r="G1295" s="10"/>
      <c r="H1295" s="10"/>
      <c r="I1295" s="10"/>
      <c r="J1295" s="10"/>
    </row>
    <row r="1326" spans="2:7" ht="35.1" customHeight="1" thickBot="1">
      <c r="C1326" t="s">
        <v>978</v>
      </c>
    </row>
    <row r="1327" spans="2:7" ht="21.75" thickBot="1">
      <c r="B1327" s="1277" t="s">
        <v>3256</v>
      </c>
      <c r="C1327" s="1278"/>
      <c r="D1327" s="1810" t="s">
        <v>2492</v>
      </c>
      <c r="E1327" s="1279"/>
      <c r="F1327" s="1279"/>
      <c r="G1327" s="1280"/>
    </row>
    <row r="1328" spans="2:7" ht="16.5" thickBot="1">
      <c r="B1328" s="1281" t="s">
        <v>587</v>
      </c>
      <c r="C1328" s="1807" t="s">
        <v>1029</v>
      </c>
      <c r="D1328" s="951" t="s">
        <v>1033</v>
      </c>
      <c r="E1328" s="1808" t="s">
        <v>1031</v>
      </c>
      <c r="F1328" s="1282" t="s">
        <v>1030</v>
      </c>
      <c r="G1328" s="1283" t="s">
        <v>1032</v>
      </c>
    </row>
    <row r="1329" spans="2:13">
      <c r="B1329" s="1284">
        <v>2</v>
      </c>
      <c r="C1329" s="1285" t="s">
        <v>1034</v>
      </c>
      <c r="D1329" s="10">
        <v>24</v>
      </c>
      <c r="E1329" s="1286" t="s">
        <v>1281</v>
      </c>
      <c r="F1329" s="1285" t="s">
        <v>1281</v>
      </c>
      <c r="G1329" s="1285">
        <v>20</v>
      </c>
    </row>
    <row r="1330" spans="2:13">
      <c r="B1330" s="1284">
        <v>3</v>
      </c>
      <c r="C1330" s="1287">
        <v>22</v>
      </c>
      <c r="D1330" s="1288" t="s">
        <v>1281</v>
      </c>
      <c r="E1330" s="1289">
        <v>20</v>
      </c>
      <c r="F1330" s="1287">
        <v>-5</v>
      </c>
      <c r="G1330" s="1287">
        <v>10</v>
      </c>
    </row>
    <row r="1331" spans="2:13">
      <c r="B1331" s="1284">
        <v>4</v>
      </c>
      <c r="C1331" s="1287">
        <v>6</v>
      </c>
      <c r="D1331" s="1288">
        <v>-3</v>
      </c>
      <c r="E1331" s="1289">
        <v>8</v>
      </c>
      <c r="F1331" s="1287">
        <v>0</v>
      </c>
      <c r="G1331" s="1287">
        <v>-2</v>
      </c>
    </row>
    <row r="1332" spans="2:13">
      <c r="B1332" s="1284">
        <v>5</v>
      </c>
      <c r="C1332" s="1287">
        <v>14</v>
      </c>
      <c r="D1332" s="1288">
        <v>10</v>
      </c>
      <c r="E1332" s="1289">
        <v>0</v>
      </c>
      <c r="F1332" s="1290">
        <v>6</v>
      </c>
      <c r="G1332" s="1287">
        <v>5</v>
      </c>
    </row>
    <row r="1333" spans="2:13">
      <c r="B1333" s="1284">
        <v>6</v>
      </c>
      <c r="C1333" s="1287">
        <v>4</v>
      </c>
      <c r="D1333" s="1288">
        <v>5</v>
      </c>
      <c r="E1333" s="1289">
        <v>10</v>
      </c>
      <c r="F1333" s="1287">
        <v>-2</v>
      </c>
      <c r="G1333" s="1287">
        <v>-1</v>
      </c>
    </row>
    <row r="1334" spans="2:13">
      <c r="B1334" s="1284">
        <v>7</v>
      </c>
      <c r="C1334" s="1287">
        <v>9</v>
      </c>
      <c r="D1334" s="1288">
        <v>7</v>
      </c>
      <c r="E1334" s="1289">
        <v>5</v>
      </c>
      <c r="F1334" s="1287">
        <v>3</v>
      </c>
      <c r="G1334" s="1287">
        <v>1</v>
      </c>
    </row>
    <row r="1335" spans="2:13">
      <c r="B1335" s="1284">
        <v>8</v>
      </c>
      <c r="C1335" s="1287">
        <v>3</v>
      </c>
      <c r="D1335" s="1288">
        <v>14</v>
      </c>
      <c r="E1335" s="1289">
        <v>-3</v>
      </c>
      <c r="F1335" s="1287">
        <v>8</v>
      </c>
      <c r="G1335" s="1287">
        <v>-2</v>
      </c>
      <c r="I1335" s="10"/>
    </row>
    <row r="1336" spans="2:13">
      <c r="B1336" s="1284">
        <v>9</v>
      </c>
      <c r="C1336" s="1287">
        <v>16</v>
      </c>
      <c r="D1336" s="1288">
        <v>-2</v>
      </c>
      <c r="E1336" s="1289">
        <v>12</v>
      </c>
      <c r="F1336" s="1287">
        <v>-4</v>
      </c>
      <c r="G1336" s="1287">
        <v>7</v>
      </c>
      <c r="I1336" s="10"/>
    </row>
    <row r="1337" spans="2:13">
      <c r="B1337" s="1284">
        <v>10</v>
      </c>
      <c r="C1337" s="1287">
        <v>-2</v>
      </c>
      <c r="D1337" s="1288">
        <v>4</v>
      </c>
      <c r="E1337" s="1289">
        <v>-2</v>
      </c>
      <c r="F1337" s="1287">
        <v>16</v>
      </c>
      <c r="G1337" s="1287">
        <v>-2</v>
      </c>
    </row>
    <row r="1338" spans="2:13">
      <c r="B1338" s="1284">
        <v>11</v>
      </c>
      <c r="C1338" s="1287" t="s">
        <v>1281</v>
      </c>
      <c r="D1338" s="1287">
        <v>12</v>
      </c>
      <c r="E1338" s="1289">
        <v>0</v>
      </c>
      <c r="F1338" s="1287">
        <v>8</v>
      </c>
      <c r="G1338" s="1287">
        <v>5</v>
      </c>
    </row>
    <row r="1339" spans="2:13" ht="16.5" thickBot="1">
      <c r="B1339" s="1291">
        <v>12</v>
      </c>
      <c r="C1339" s="1292" t="s">
        <v>1034</v>
      </c>
      <c r="D1339" s="1292" t="s">
        <v>1034</v>
      </c>
      <c r="E1339" s="1293">
        <v>19</v>
      </c>
      <c r="F1339" s="1292">
        <v>12</v>
      </c>
      <c r="G1339" s="1292">
        <v>18</v>
      </c>
    </row>
    <row r="1341" spans="2:13" ht="16.350000000000001" customHeight="1" thickBot="1">
      <c r="B1341" s="588"/>
      <c r="C1341" s="589"/>
      <c r="D1341" s="589"/>
      <c r="E1341" s="589"/>
      <c r="F1341" s="589"/>
      <c r="G1341" s="589"/>
      <c r="H1341" s="589"/>
      <c r="I1341" s="1061"/>
      <c r="J1341" s="5245"/>
      <c r="K1341" s="5246"/>
      <c r="L1341" s="590"/>
      <c r="M1341" s="591"/>
    </row>
    <row r="1342" spans="2:13" s="177" customFormat="1" ht="21.75" thickBot="1">
      <c r="B1342" s="31" t="s">
        <v>838</v>
      </c>
      <c r="C1342" s="386"/>
      <c r="D1342" s="386"/>
      <c r="E1342" s="386"/>
      <c r="F1342" s="386"/>
      <c r="G1342" s="386"/>
      <c r="H1342" s="386"/>
      <c r="I1342" s="386"/>
      <c r="J1342" s="386"/>
      <c r="K1342" s="386"/>
      <c r="L1342" s="386"/>
      <c r="M1342" s="386"/>
    </row>
    <row r="1343" spans="2:13" ht="16.5" thickBot="1">
      <c r="B1343" s="27" t="s">
        <v>839</v>
      </c>
      <c r="C1343" s="63" t="s">
        <v>968</v>
      </c>
      <c r="D1343" s="3302" t="s">
        <v>972</v>
      </c>
      <c r="E1343" s="3302" t="s">
        <v>840</v>
      </c>
      <c r="F1343" s="3302" t="s">
        <v>841</v>
      </c>
      <c r="G1343" s="3302" t="s">
        <v>842</v>
      </c>
      <c r="H1343" s="63" t="s">
        <v>969</v>
      </c>
      <c r="I1343" s="3302" t="s">
        <v>971</v>
      </c>
      <c r="J1343" s="3302" t="s">
        <v>843</v>
      </c>
      <c r="K1343" s="3302" t="s">
        <v>844</v>
      </c>
      <c r="L1343" s="3302" t="s">
        <v>845</v>
      </c>
      <c r="M1343" s="63" t="s">
        <v>970</v>
      </c>
    </row>
    <row r="1344" spans="2:13" ht="16.5" thickBot="1">
      <c r="B1344" s="29" t="s">
        <v>846</v>
      </c>
      <c r="C1344" s="30" t="s">
        <v>847</v>
      </c>
      <c r="D1344" s="30" t="s">
        <v>847</v>
      </c>
      <c r="E1344" s="30" t="s">
        <v>847</v>
      </c>
      <c r="F1344" s="30" t="s">
        <v>848</v>
      </c>
      <c r="G1344" s="30" t="s">
        <v>849</v>
      </c>
      <c r="H1344" s="30" t="s">
        <v>847</v>
      </c>
      <c r="I1344" s="30" t="s">
        <v>847</v>
      </c>
      <c r="J1344" s="30" t="s">
        <v>850</v>
      </c>
      <c r="K1344" s="30" t="s">
        <v>851</v>
      </c>
      <c r="L1344" s="30" t="s">
        <v>849</v>
      </c>
      <c r="M1344" s="30" t="s">
        <v>850</v>
      </c>
    </row>
    <row r="1345" spans="2:15" ht="16.5" thickBot="1">
      <c r="B1345" s="29" t="s">
        <v>852</v>
      </c>
      <c r="C1345" s="30" t="s">
        <v>853</v>
      </c>
      <c r="D1345" s="30" t="s">
        <v>850</v>
      </c>
      <c r="E1345" s="30" t="s">
        <v>850</v>
      </c>
      <c r="F1345" s="30" t="s">
        <v>854</v>
      </c>
      <c r="G1345" s="30" t="s">
        <v>849</v>
      </c>
      <c r="H1345" s="30" t="s">
        <v>850</v>
      </c>
      <c r="I1345" s="30" t="s">
        <v>850</v>
      </c>
      <c r="J1345" s="30" t="s">
        <v>850</v>
      </c>
      <c r="K1345" s="30" t="s">
        <v>850</v>
      </c>
      <c r="L1345" s="30" t="s">
        <v>850</v>
      </c>
      <c r="M1345" s="30" t="s">
        <v>850</v>
      </c>
    </row>
    <row r="1346" spans="2:15" ht="16.5" thickBot="1">
      <c r="B1346" s="29" t="s">
        <v>855</v>
      </c>
      <c r="C1346" s="30" t="s">
        <v>850</v>
      </c>
      <c r="D1346" s="30" t="s">
        <v>856</v>
      </c>
      <c r="E1346" s="30" t="s">
        <v>850</v>
      </c>
      <c r="F1346" s="30" t="s">
        <v>850</v>
      </c>
      <c r="G1346" s="30" t="s">
        <v>850</v>
      </c>
      <c r="H1346" s="30" t="s">
        <v>856</v>
      </c>
      <c r="I1346" s="30" t="s">
        <v>850</v>
      </c>
      <c r="J1346" s="30" t="s">
        <v>857</v>
      </c>
      <c r="K1346" s="30" t="s">
        <v>858</v>
      </c>
      <c r="L1346" s="30" t="s">
        <v>849</v>
      </c>
      <c r="M1346" s="30" t="s">
        <v>850</v>
      </c>
    </row>
    <row r="1347" spans="2:15" ht="16.5" thickBot="1">
      <c r="B1347" s="29" t="s">
        <v>859</v>
      </c>
      <c r="C1347" s="30" t="s">
        <v>860</v>
      </c>
      <c r="D1347" s="30" t="s">
        <v>850</v>
      </c>
      <c r="E1347" s="30" t="s">
        <v>850</v>
      </c>
      <c r="F1347" s="30" t="s">
        <v>861</v>
      </c>
      <c r="G1347" s="30" t="s">
        <v>862</v>
      </c>
      <c r="H1347" s="30" t="s">
        <v>850</v>
      </c>
      <c r="I1347" s="30" t="s">
        <v>850</v>
      </c>
      <c r="J1347" s="30" t="s">
        <v>850</v>
      </c>
      <c r="K1347" s="30" t="s">
        <v>850</v>
      </c>
      <c r="L1347" s="30" t="s">
        <v>850</v>
      </c>
      <c r="M1347" s="30" t="s">
        <v>850</v>
      </c>
    </row>
    <row r="1348" spans="2:15" ht="16.5" thickBot="1">
      <c r="B1348" s="29" t="s">
        <v>863</v>
      </c>
      <c r="C1348" s="30" t="s">
        <v>864</v>
      </c>
      <c r="D1348" s="30" t="s">
        <v>864</v>
      </c>
      <c r="E1348" s="30" t="s">
        <v>864</v>
      </c>
      <c r="F1348" s="30" t="s">
        <v>865</v>
      </c>
      <c r="G1348" s="30" t="s">
        <v>849</v>
      </c>
      <c r="H1348" s="30" t="s">
        <v>864</v>
      </c>
      <c r="I1348" s="30" t="s">
        <v>864</v>
      </c>
      <c r="J1348" s="30" t="s">
        <v>850</v>
      </c>
      <c r="K1348" s="30" t="s">
        <v>865</v>
      </c>
      <c r="L1348" s="30" t="s">
        <v>849</v>
      </c>
      <c r="M1348" s="30" t="s">
        <v>850</v>
      </c>
    </row>
    <row r="1349" spans="2:15" ht="16.5" thickBot="1">
      <c r="B1349" s="29" t="s">
        <v>866</v>
      </c>
      <c r="C1349" s="30" t="s">
        <v>867</v>
      </c>
      <c r="D1349" s="30" t="s">
        <v>867</v>
      </c>
      <c r="E1349" s="30" t="s">
        <v>867</v>
      </c>
      <c r="F1349" s="30" t="s">
        <v>867</v>
      </c>
      <c r="G1349" s="30" t="s">
        <v>867</v>
      </c>
      <c r="H1349" s="30" t="s">
        <v>867</v>
      </c>
      <c r="I1349" s="30" t="s">
        <v>867</v>
      </c>
      <c r="J1349" s="30" t="s">
        <v>867</v>
      </c>
      <c r="K1349" s="30" t="s">
        <v>867</v>
      </c>
      <c r="L1349" s="30" t="s">
        <v>867</v>
      </c>
      <c r="M1349" s="30" t="s">
        <v>867</v>
      </c>
    </row>
    <row r="1350" spans="2:15" ht="16.5" thickBot="1">
      <c r="B1350" s="29" t="s">
        <v>868</v>
      </c>
      <c r="C1350" s="30" t="s">
        <v>869</v>
      </c>
      <c r="D1350" s="30" t="s">
        <v>869</v>
      </c>
      <c r="E1350" s="30" t="s">
        <v>869</v>
      </c>
      <c r="F1350" s="30" t="s">
        <v>869</v>
      </c>
      <c r="G1350" s="30" t="s">
        <v>869</v>
      </c>
      <c r="H1350" s="30" t="s">
        <v>869</v>
      </c>
      <c r="I1350" s="30" t="s">
        <v>869</v>
      </c>
      <c r="J1350" s="30" t="s">
        <v>869</v>
      </c>
      <c r="K1350" s="30" t="s">
        <v>869</v>
      </c>
      <c r="L1350" s="30" t="s">
        <v>869</v>
      </c>
      <c r="M1350" s="30" t="s">
        <v>869</v>
      </c>
    </row>
    <row r="1351" spans="2:15" ht="16.5" thickBot="1">
      <c r="B1351" s="29" t="s">
        <v>870</v>
      </c>
      <c r="C1351" s="30" t="s">
        <v>871</v>
      </c>
      <c r="D1351" s="30" t="s">
        <v>871</v>
      </c>
      <c r="E1351" s="30" t="s">
        <v>871</v>
      </c>
      <c r="F1351" s="30" t="s">
        <v>871</v>
      </c>
      <c r="G1351" s="30" t="s">
        <v>871</v>
      </c>
      <c r="H1351" s="30" t="s">
        <v>871</v>
      </c>
      <c r="I1351" s="30" t="s">
        <v>871</v>
      </c>
      <c r="J1351" s="30" t="s">
        <v>871</v>
      </c>
      <c r="K1351" s="30" t="s">
        <v>871</v>
      </c>
      <c r="L1351" s="30" t="s">
        <v>871</v>
      </c>
      <c r="M1351" s="30" t="s">
        <v>871</v>
      </c>
    </row>
    <row r="1352" spans="2:15" ht="16.5" thickBot="1">
      <c r="B1352" s="29" t="s">
        <v>872</v>
      </c>
      <c r="C1352" s="30" t="s">
        <v>873</v>
      </c>
      <c r="D1352" s="30" t="s">
        <v>873</v>
      </c>
      <c r="E1352" s="30" t="s">
        <v>873</v>
      </c>
      <c r="F1352" s="30" t="s">
        <v>873</v>
      </c>
      <c r="G1352" s="30" t="s">
        <v>874</v>
      </c>
      <c r="H1352" s="30" t="s">
        <v>873</v>
      </c>
      <c r="I1352" s="30" t="s">
        <v>873</v>
      </c>
      <c r="J1352" s="30" t="s">
        <v>873</v>
      </c>
      <c r="K1352" s="30" t="s">
        <v>873</v>
      </c>
      <c r="L1352" s="30" t="s">
        <v>874</v>
      </c>
      <c r="M1352" s="30" t="s">
        <v>873</v>
      </c>
    </row>
    <row r="1353" spans="2:15" ht="16.5" thickBot="1">
      <c r="B1353" s="29" t="s">
        <v>875</v>
      </c>
      <c r="C1353" s="30" t="s">
        <v>850</v>
      </c>
      <c r="D1353" s="30" t="s">
        <v>876</v>
      </c>
      <c r="E1353" s="30" t="s">
        <v>876</v>
      </c>
      <c r="F1353" s="30" t="s">
        <v>850</v>
      </c>
      <c r="G1353" s="30" t="s">
        <v>850</v>
      </c>
      <c r="H1353" s="30" t="s">
        <v>850</v>
      </c>
      <c r="I1353" s="30" t="s">
        <v>876</v>
      </c>
      <c r="J1353" s="30" t="s">
        <v>877</v>
      </c>
      <c r="K1353" s="30" t="s">
        <v>850</v>
      </c>
      <c r="L1353" s="30" t="s">
        <v>850</v>
      </c>
      <c r="M1353" s="30" t="s">
        <v>877</v>
      </c>
    </row>
    <row r="1354" spans="2:15" ht="16.5" thickBot="1">
      <c r="B1354" s="29" t="s">
        <v>878</v>
      </c>
      <c r="C1354" s="30" t="s">
        <v>850</v>
      </c>
      <c r="D1354" s="30" t="s">
        <v>850</v>
      </c>
      <c r="E1354" s="30" t="s">
        <v>879</v>
      </c>
      <c r="F1354" s="30" t="s">
        <v>850</v>
      </c>
      <c r="G1354" s="30" t="s">
        <v>850</v>
      </c>
      <c r="H1354" s="30" t="s">
        <v>850</v>
      </c>
      <c r="I1354" s="30" t="s">
        <v>850</v>
      </c>
      <c r="J1354" s="30" t="s">
        <v>879</v>
      </c>
      <c r="K1354" s="30" t="s">
        <v>850</v>
      </c>
      <c r="L1354" s="30" t="s">
        <v>850</v>
      </c>
      <c r="M1354" s="30" t="s">
        <v>880</v>
      </c>
    </row>
    <row r="1355" spans="2:15" ht="16.5" thickBot="1">
      <c r="B1355" s="29" t="s">
        <v>881</v>
      </c>
      <c r="C1355" s="28"/>
      <c r="D1355" s="28"/>
      <c r="E1355" s="30">
        <v>24</v>
      </c>
      <c r="F1355" s="30">
        <v>21</v>
      </c>
      <c r="G1355" s="30" t="s">
        <v>882</v>
      </c>
      <c r="H1355" s="28"/>
      <c r="I1355" s="28"/>
      <c r="J1355" s="30">
        <v>24</v>
      </c>
      <c r="K1355" s="30">
        <v>21</v>
      </c>
      <c r="L1355" s="30" t="s">
        <v>882</v>
      </c>
      <c r="M1355" s="30" t="s">
        <v>883</v>
      </c>
    </row>
    <row r="1356" spans="2:15" ht="16.5" thickBot="1">
      <c r="B1356" s="5250"/>
      <c r="C1356" s="5251"/>
      <c r="D1356" s="5251"/>
      <c r="E1356" s="5251"/>
      <c r="F1356" s="5251"/>
      <c r="G1356" s="5251"/>
      <c r="H1356" s="5251"/>
      <c r="I1356" s="5251"/>
      <c r="J1356" s="5251"/>
      <c r="K1356" s="5251"/>
      <c r="L1356" s="5251"/>
      <c r="M1356" s="5251"/>
      <c r="N1356" s="5251"/>
      <c r="O1356" s="5252"/>
    </row>
    <row r="1357" spans="2:15" ht="16.5" thickBot="1">
      <c r="B1357" s="3306" t="s">
        <v>884</v>
      </c>
      <c r="C1357" s="5253" t="s">
        <v>885</v>
      </c>
      <c r="D1357" s="5254"/>
      <c r="E1357" s="5254"/>
      <c r="F1357" s="5254"/>
      <c r="G1357" s="5254"/>
      <c r="H1357" s="5254"/>
      <c r="I1357" s="5254"/>
      <c r="J1357" s="5254"/>
      <c r="K1357" s="5254"/>
      <c r="L1357" s="5254"/>
      <c r="M1357" s="5254"/>
      <c r="N1357" s="5254"/>
      <c r="O1357" s="5255"/>
    </row>
    <row r="1358" spans="2:15" ht="16.350000000000001" customHeight="1" thickBot="1">
      <c r="B1358" s="29">
        <v>1</v>
      </c>
      <c r="C1358" s="5247" t="s">
        <v>886</v>
      </c>
      <c r="D1358" s="5248"/>
      <c r="E1358" s="5248"/>
      <c r="F1358" s="5248"/>
      <c r="G1358" s="5248"/>
      <c r="H1358" s="5248"/>
      <c r="I1358" s="5248"/>
      <c r="J1358" s="5248"/>
      <c r="K1358" s="5248"/>
      <c r="L1358" s="5248"/>
      <c r="M1358" s="5248"/>
      <c r="N1358" s="5248"/>
      <c r="O1358" s="5249"/>
    </row>
    <row r="1359" spans="2:15" ht="16.350000000000001" customHeight="1" thickBot="1">
      <c r="B1359" s="29">
        <v>2</v>
      </c>
      <c r="C1359" s="5247" t="s">
        <v>887</v>
      </c>
      <c r="D1359" s="5248"/>
      <c r="E1359" s="5248"/>
      <c r="F1359" s="5248"/>
      <c r="G1359" s="5248"/>
      <c r="H1359" s="5248"/>
      <c r="I1359" s="5248"/>
      <c r="J1359" s="5248"/>
      <c r="K1359" s="5248"/>
      <c r="L1359" s="5248"/>
      <c r="M1359" s="5248"/>
      <c r="N1359" s="5248"/>
      <c r="O1359" s="5249"/>
    </row>
    <row r="1360" spans="2:15" ht="16.350000000000001" customHeight="1" thickBot="1">
      <c r="B1360" s="29">
        <v>3</v>
      </c>
      <c r="C1360" s="5247" t="s">
        <v>888</v>
      </c>
      <c r="D1360" s="5248"/>
      <c r="E1360" s="5248"/>
      <c r="F1360" s="5248"/>
      <c r="G1360" s="5248"/>
      <c r="H1360" s="5248"/>
      <c r="I1360" s="5248"/>
      <c r="J1360" s="5248"/>
      <c r="K1360" s="5248"/>
      <c r="L1360" s="5248"/>
      <c r="M1360" s="5248"/>
      <c r="N1360" s="5248"/>
      <c r="O1360" s="5249"/>
    </row>
    <row r="1361" spans="2:15" ht="16.350000000000001" customHeight="1" thickBot="1">
      <c r="B1361" s="29">
        <v>4</v>
      </c>
      <c r="C1361" s="5247" t="s">
        <v>889</v>
      </c>
      <c r="D1361" s="5248"/>
      <c r="E1361" s="5248"/>
      <c r="F1361" s="5248"/>
      <c r="G1361" s="5248"/>
      <c r="H1361" s="5248"/>
      <c r="I1361" s="5248"/>
      <c r="J1361" s="5248"/>
      <c r="K1361" s="5248"/>
      <c r="L1361" s="5248"/>
      <c r="M1361" s="5248"/>
      <c r="N1361" s="5248"/>
      <c r="O1361" s="5249"/>
    </row>
    <row r="1362" spans="2:15" ht="16.350000000000001" customHeight="1" thickBot="1">
      <c r="B1362" s="29">
        <v>5</v>
      </c>
      <c r="C1362" s="5247" t="s">
        <v>890</v>
      </c>
      <c r="D1362" s="5248"/>
      <c r="E1362" s="5248"/>
      <c r="F1362" s="5248"/>
      <c r="G1362" s="5248"/>
      <c r="H1362" s="5248"/>
      <c r="I1362" s="5248"/>
      <c r="J1362" s="5248"/>
      <c r="K1362" s="5248"/>
      <c r="L1362" s="5248"/>
      <c r="M1362" s="5248"/>
      <c r="N1362" s="5248"/>
      <c r="O1362" s="5249"/>
    </row>
    <row r="1363" spans="2:15" ht="16.350000000000001" customHeight="1" thickBot="1">
      <c r="B1363" s="29">
        <v>6</v>
      </c>
      <c r="C1363" s="5247" t="s">
        <v>891</v>
      </c>
      <c r="D1363" s="5248"/>
      <c r="E1363" s="5248"/>
      <c r="F1363" s="5248"/>
      <c r="G1363" s="5248"/>
      <c r="H1363" s="5248"/>
      <c r="I1363" s="5248"/>
      <c r="J1363" s="5248"/>
      <c r="K1363" s="5248"/>
      <c r="L1363" s="5248"/>
      <c r="M1363" s="5248"/>
      <c r="N1363" s="5248"/>
      <c r="O1363" s="5249"/>
    </row>
    <row r="1364" spans="2:15" ht="16.350000000000001" customHeight="1" thickBot="1">
      <c r="B1364" s="29">
        <v>7</v>
      </c>
      <c r="C1364" s="5247" t="s">
        <v>892</v>
      </c>
      <c r="D1364" s="5248"/>
      <c r="E1364" s="5248"/>
      <c r="F1364" s="5248"/>
      <c r="G1364" s="5248"/>
      <c r="H1364" s="5248"/>
      <c r="I1364" s="5248"/>
      <c r="J1364" s="5248"/>
      <c r="K1364" s="5248"/>
      <c r="L1364" s="5248"/>
      <c r="M1364" s="5248"/>
      <c r="N1364" s="5248"/>
      <c r="O1364" s="5249"/>
    </row>
    <row r="1365" spans="2:15" ht="16.350000000000001" customHeight="1" thickBot="1">
      <c r="B1365" s="29">
        <v>8</v>
      </c>
      <c r="C1365" s="5247" t="s">
        <v>893</v>
      </c>
      <c r="D1365" s="5248"/>
      <c r="E1365" s="5248"/>
      <c r="F1365" s="5248"/>
      <c r="G1365" s="5248"/>
      <c r="H1365" s="5248"/>
      <c r="I1365" s="5248"/>
      <c r="J1365" s="5248"/>
      <c r="K1365" s="5248"/>
      <c r="L1365" s="5248"/>
      <c r="M1365" s="5248"/>
      <c r="N1365" s="5248"/>
      <c r="O1365" s="5249"/>
    </row>
    <row r="1366" spans="2:15" ht="16.350000000000001" customHeight="1" thickBot="1">
      <c r="B1366" s="29">
        <v>9</v>
      </c>
      <c r="C1366" s="5247" t="s">
        <v>894</v>
      </c>
      <c r="D1366" s="5248"/>
      <c r="E1366" s="5248"/>
      <c r="F1366" s="5248"/>
      <c r="G1366" s="5248"/>
      <c r="H1366" s="5248"/>
      <c r="I1366" s="5248"/>
      <c r="J1366" s="5248"/>
      <c r="K1366" s="5248"/>
      <c r="L1366" s="5248"/>
      <c r="M1366" s="5248"/>
      <c r="N1366" s="5248"/>
      <c r="O1366" s="5249"/>
    </row>
    <row r="1367" spans="2:15" ht="16.350000000000001" customHeight="1" thickBot="1">
      <c r="B1367" s="29">
        <v>10</v>
      </c>
      <c r="C1367" s="5247" t="s">
        <v>895</v>
      </c>
      <c r="D1367" s="5248"/>
      <c r="E1367" s="5248"/>
      <c r="F1367" s="5248"/>
      <c r="G1367" s="5248"/>
      <c r="H1367" s="5248"/>
      <c r="I1367" s="5248"/>
      <c r="J1367" s="5248"/>
      <c r="K1367" s="5248"/>
      <c r="L1367" s="5248"/>
      <c r="M1367" s="5248"/>
      <c r="N1367" s="5248"/>
      <c r="O1367" s="5249"/>
    </row>
    <row r="1368" spans="2:15" ht="16.350000000000001" customHeight="1" thickBot="1">
      <c r="B1368" s="29">
        <v>11</v>
      </c>
      <c r="C1368" s="5247" t="s">
        <v>896</v>
      </c>
      <c r="D1368" s="5248"/>
      <c r="E1368" s="5248"/>
      <c r="F1368" s="5248"/>
      <c r="G1368" s="5248"/>
      <c r="H1368" s="5248"/>
      <c r="I1368" s="5248"/>
      <c r="J1368" s="5248"/>
      <c r="K1368" s="5248"/>
      <c r="L1368" s="5248"/>
      <c r="M1368" s="5248"/>
      <c r="N1368" s="5248"/>
      <c r="O1368" s="5249"/>
    </row>
    <row r="1369" spans="2:15" ht="16.350000000000001" customHeight="1" thickBot="1">
      <c r="B1369" s="29">
        <v>12</v>
      </c>
      <c r="C1369" s="5247" t="s">
        <v>897</v>
      </c>
      <c r="D1369" s="5248"/>
      <c r="E1369" s="5248"/>
      <c r="F1369" s="5248"/>
      <c r="G1369" s="5248"/>
      <c r="H1369" s="5248"/>
      <c r="I1369" s="5248"/>
      <c r="J1369" s="5248"/>
      <c r="K1369" s="5248"/>
      <c r="L1369" s="5248"/>
      <c r="M1369" s="5248"/>
      <c r="N1369" s="5248"/>
      <c r="O1369" s="5249"/>
    </row>
    <row r="1370" spans="2:15" ht="16.5" thickBot="1">
      <c r="B1370" s="29">
        <v>13</v>
      </c>
      <c r="C1370" s="5247" t="s">
        <v>898</v>
      </c>
      <c r="D1370" s="5248"/>
      <c r="E1370" s="5248"/>
      <c r="F1370" s="5248"/>
      <c r="G1370" s="5248"/>
      <c r="H1370" s="5248"/>
      <c r="I1370" s="5248"/>
      <c r="J1370" s="5248"/>
      <c r="K1370" s="5248"/>
      <c r="L1370" s="5248"/>
      <c r="M1370" s="5248"/>
      <c r="N1370" s="5248"/>
      <c r="O1370" s="5249"/>
    </row>
    <row r="1371" spans="2:15" ht="16.350000000000001" customHeight="1" thickBot="1">
      <c r="B1371" s="29">
        <v>14</v>
      </c>
      <c r="C1371" s="5247" t="s">
        <v>899</v>
      </c>
      <c r="D1371" s="5248"/>
      <c r="E1371" s="5248"/>
      <c r="F1371" s="5248"/>
      <c r="G1371" s="5248"/>
      <c r="H1371" s="5248"/>
      <c r="I1371" s="5248"/>
      <c r="J1371" s="5248"/>
      <c r="K1371" s="5248"/>
      <c r="L1371" s="5248"/>
      <c r="M1371" s="5248"/>
      <c r="N1371" s="5248"/>
      <c r="O1371" s="5249"/>
    </row>
    <row r="1372" spans="2:15" ht="16.350000000000001" customHeight="1" thickBot="1">
      <c r="B1372" s="29">
        <v>15</v>
      </c>
      <c r="C1372" s="5247" t="s">
        <v>900</v>
      </c>
      <c r="D1372" s="5248"/>
      <c r="E1372" s="5248"/>
      <c r="F1372" s="5248"/>
      <c r="G1372" s="5248"/>
      <c r="H1372" s="5248"/>
      <c r="I1372" s="5248"/>
      <c r="J1372" s="5248"/>
      <c r="K1372" s="5248"/>
      <c r="L1372" s="5248"/>
      <c r="M1372" s="5248"/>
      <c r="N1372" s="5248"/>
      <c r="O1372" s="5249"/>
    </row>
    <row r="1373" spans="2:15" ht="16.350000000000001" customHeight="1" thickBot="1">
      <c r="B1373" s="29">
        <v>16</v>
      </c>
      <c r="C1373" s="5247" t="s">
        <v>901</v>
      </c>
      <c r="D1373" s="5248"/>
      <c r="E1373" s="5248"/>
      <c r="F1373" s="5248"/>
      <c r="G1373" s="5248"/>
      <c r="H1373" s="5248"/>
      <c r="I1373" s="5248"/>
      <c r="J1373" s="5248"/>
      <c r="K1373" s="5248"/>
      <c r="L1373" s="5248"/>
      <c r="M1373" s="5248"/>
      <c r="N1373" s="5248"/>
      <c r="O1373" s="5249"/>
    </row>
    <row r="1374" spans="2:15" ht="16.350000000000001" customHeight="1" thickBot="1">
      <c r="B1374" s="29">
        <v>17</v>
      </c>
      <c r="C1374" s="5247" t="s">
        <v>902</v>
      </c>
      <c r="D1374" s="5248"/>
      <c r="E1374" s="5248"/>
      <c r="F1374" s="5248"/>
      <c r="G1374" s="5248"/>
      <c r="H1374" s="5248"/>
      <c r="I1374" s="5248"/>
      <c r="J1374" s="5248"/>
      <c r="K1374" s="5248"/>
      <c r="L1374" s="5248"/>
      <c r="M1374" s="5248"/>
      <c r="N1374" s="5248"/>
      <c r="O1374" s="5249"/>
    </row>
    <row r="1375" spans="2:15" ht="24" customHeight="1" thickBot="1">
      <c r="B1375" s="29">
        <v>18</v>
      </c>
      <c r="C1375" s="5247" t="s">
        <v>2023</v>
      </c>
      <c r="D1375" s="5248"/>
      <c r="E1375" s="5248"/>
      <c r="F1375" s="5248"/>
      <c r="G1375" s="5248"/>
      <c r="H1375" s="5248"/>
      <c r="I1375" s="5248"/>
      <c r="J1375" s="5248"/>
      <c r="K1375" s="5248"/>
      <c r="L1375" s="5248"/>
      <c r="M1375" s="5248"/>
      <c r="N1375" s="5248"/>
      <c r="O1375" s="5249"/>
    </row>
    <row r="1376" spans="2:15" s="1264" customFormat="1" ht="16.350000000000001" customHeight="1" thickBot="1">
      <c r="B1376" s="29">
        <v>19</v>
      </c>
      <c r="C1376" s="5258" t="s">
        <v>2026</v>
      </c>
      <c r="D1376" s="5259"/>
      <c r="E1376" s="5259"/>
      <c r="F1376" s="5259"/>
      <c r="G1376" s="5259"/>
      <c r="H1376" s="5259"/>
      <c r="I1376" s="5259"/>
      <c r="J1376" s="5259"/>
      <c r="K1376" s="5259"/>
      <c r="L1376" s="5259"/>
      <c r="M1376" s="5259"/>
      <c r="N1376" s="5259"/>
      <c r="O1376" s="5260"/>
    </row>
    <row r="1377" spans="2:15" s="1264" customFormat="1" ht="13.15" customHeight="1" thickBot="1">
      <c r="B1377" s="29">
        <v>20</v>
      </c>
      <c r="C1377" s="3303" t="s">
        <v>2024</v>
      </c>
      <c r="D1377" s="3304" t="s">
        <v>2025</v>
      </c>
      <c r="E1377" s="3304"/>
      <c r="F1377" s="3304"/>
      <c r="G1377" s="3304"/>
      <c r="H1377" s="3304"/>
      <c r="I1377" s="3304"/>
      <c r="J1377" s="3304"/>
      <c r="K1377" s="3304"/>
      <c r="L1377" s="3304"/>
      <c r="M1377" s="3304"/>
      <c r="N1377" s="3304"/>
      <c r="O1377" s="3305"/>
    </row>
    <row r="1378" spans="2:15" ht="16.350000000000001" customHeight="1" thickBot="1">
      <c r="B1378" s="29">
        <v>21</v>
      </c>
      <c r="C1378" s="5247" t="s">
        <v>903</v>
      </c>
      <c r="D1378" s="5248"/>
      <c r="E1378" s="5248"/>
      <c r="F1378" s="5248"/>
      <c r="G1378" s="5248"/>
      <c r="H1378" s="5248"/>
      <c r="I1378" s="5248"/>
      <c r="J1378" s="5248"/>
      <c r="K1378" s="5248"/>
      <c r="L1378" s="5248"/>
      <c r="M1378" s="5248"/>
      <c r="N1378" s="5248"/>
      <c r="O1378" s="5249"/>
    </row>
    <row r="1379" spans="2:15" ht="16.350000000000001" customHeight="1" thickBot="1">
      <c r="B1379" s="29">
        <v>22</v>
      </c>
      <c r="C1379" s="5247" t="s">
        <v>904</v>
      </c>
      <c r="D1379" s="5248"/>
      <c r="E1379" s="5248"/>
      <c r="F1379" s="5248"/>
      <c r="G1379" s="5248"/>
      <c r="H1379" s="5248"/>
      <c r="I1379" s="5248"/>
      <c r="J1379" s="5248"/>
      <c r="K1379" s="5248"/>
      <c r="L1379" s="5248"/>
      <c r="M1379" s="5248"/>
      <c r="N1379" s="5248"/>
      <c r="O1379" s="5249"/>
    </row>
    <row r="1380" spans="2:15">
      <c r="B1380" s="15"/>
      <c r="C1380" s="11"/>
      <c r="D1380" s="11"/>
      <c r="E1380" s="11"/>
      <c r="F1380" s="11"/>
      <c r="G1380" s="11"/>
      <c r="H1380" s="11"/>
      <c r="I1380" s="11"/>
      <c r="J1380" s="11"/>
      <c r="K1380" s="11"/>
      <c r="L1380" s="11"/>
      <c r="M1380" s="11"/>
      <c r="N1380" s="11"/>
      <c r="O1380" s="11"/>
    </row>
    <row r="1381" spans="2:15" ht="21" thickBot="1">
      <c r="B1381" s="49" t="s">
        <v>905</v>
      </c>
      <c r="C1381" s="11"/>
      <c r="D1381" s="11"/>
      <c r="E1381" s="11"/>
      <c r="F1381" s="11"/>
      <c r="G1381" s="11"/>
      <c r="H1381" s="11"/>
      <c r="I1381" s="11"/>
      <c r="J1381" s="11"/>
      <c r="K1381" s="11"/>
      <c r="L1381" s="11"/>
      <c r="M1381" s="11"/>
      <c r="N1381" s="11"/>
      <c r="O1381" s="11"/>
    </row>
    <row r="1382" spans="2:15">
      <c r="B1382" s="5256" t="s">
        <v>906</v>
      </c>
      <c r="C1382" s="5256" t="s">
        <v>907</v>
      </c>
      <c r="D1382" s="5256" t="s">
        <v>908</v>
      </c>
      <c r="E1382" s="5256" t="s">
        <v>909</v>
      </c>
      <c r="F1382" s="5256" t="s">
        <v>910</v>
      </c>
      <c r="G1382" s="50" t="s">
        <v>911</v>
      </c>
      <c r="H1382" s="50" t="s">
        <v>913</v>
      </c>
      <c r="I1382" s="5256" t="s">
        <v>915</v>
      </c>
      <c r="J1382" s="5256" t="s">
        <v>916</v>
      </c>
      <c r="K1382" s="5256" t="s">
        <v>917</v>
      </c>
      <c r="L1382" s="11"/>
      <c r="M1382" s="11"/>
      <c r="N1382" s="11"/>
      <c r="O1382" s="11"/>
    </row>
    <row r="1383" spans="2:15" ht="16.5" thickBot="1">
      <c r="B1383" s="5257"/>
      <c r="C1383" s="5257"/>
      <c r="D1383" s="5257"/>
      <c r="E1383" s="5257"/>
      <c r="F1383" s="5257"/>
      <c r="G1383" s="51" t="s">
        <v>912</v>
      </c>
      <c r="H1383" s="51" t="s">
        <v>914</v>
      </c>
      <c r="I1383" s="5257"/>
      <c r="J1383" s="5257"/>
      <c r="K1383" s="5257"/>
      <c r="L1383" s="11"/>
      <c r="M1383" s="11"/>
      <c r="N1383" s="11"/>
      <c r="O1383" s="11"/>
    </row>
    <row r="1384" spans="2:15" ht="16.5" thickBot="1">
      <c r="B1384" s="29" t="s">
        <v>846</v>
      </c>
      <c r="C1384" s="30" t="s">
        <v>918</v>
      </c>
      <c r="D1384" s="30" t="s">
        <v>918</v>
      </c>
      <c r="E1384" s="30" t="s">
        <v>918</v>
      </c>
      <c r="F1384" s="30" t="s">
        <v>919</v>
      </c>
      <c r="G1384" s="30" t="s">
        <v>918</v>
      </c>
      <c r="H1384" s="30" t="s">
        <v>918</v>
      </c>
      <c r="I1384" s="30" t="s">
        <v>918</v>
      </c>
      <c r="J1384" s="30" t="s">
        <v>920</v>
      </c>
      <c r="K1384" s="30" t="s">
        <v>921</v>
      </c>
      <c r="L1384" s="11"/>
      <c r="M1384" s="11"/>
      <c r="N1384" s="11"/>
      <c r="O1384" s="11"/>
    </row>
    <row r="1385" spans="2:15" ht="16.5" thickBot="1">
      <c r="B1385" s="29" t="s">
        <v>863</v>
      </c>
      <c r="C1385" s="30" t="s">
        <v>922</v>
      </c>
      <c r="D1385" s="30" t="s">
        <v>922</v>
      </c>
      <c r="E1385" s="30" t="s">
        <v>922</v>
      </c>
      <c r="F1385" s="30" t="s">
        <v>919</v>
      </c>
      <c r="G1385" s="30" t="s">
        <v>922</v>
      </c>
      <c r="H1385" s="30" t="s">
        <v>922</v>
      </c>
      <c r="I1385" s="30" t="s">
        <v>923</v>
      </c>
      <c r="J1385" s="30" t="s">
        <v>920</v>
      </c>
      <c r="K1385" s="30" t="s">
        <v>924</v>
      </c>
      <c r="L1385" s="11"/>
      <c r="M1385" s="11"/>
      <c r="N1385" s="11"/>
      <c r="O1385" s="11"/>
    </row>
    <row r="1386" spans="2:15" ht="16.5" thickBot="1">
      <c r="B1386" s="29" t="s">
        <v>866</v>
      </c>
      <c r="C1386" s="30" t="s">
        <v>925</v>
      </c>
      <c r="D1386" s="30" t="s">
        <v>925</v>
      </c>
      <c r="E1386" s="30" t="s">
        <v>926</v>
      </c>
      <c r="F1386" s="30" t="s">
        <v>925</v>
      </c>
      <c r="G1386" s="30" t="s">
        <v>925</v>
      </c>
      <c r="H1386" s="30" t="s">
        <v>927</v>
      </c>
      <c r="I1386" s="30" t="s">
        <v>925</v>
      </c>
      <c r="J1386" s="30" t="s">
        <v>925</v>
      </c>
      <c r="K1386" s="30" t="s">
        <v>925</v>
      </c>
      <c r="L1386" s="11"/>
      <c r="M1386" s="11"/>
      <c r="N1386" s="11"/>
      <c r="O1386" s="11"/>
    </row>
    <row r="1387" spans="2:15" ht="16.5" thickBot="1">
      <c r="B1387" s="29" t="s">
        <v>868</v>
      </c>
      <c r="C1387" s="30" t="s">
        <v>928</v>
      </c>
      <c r="D1387" s="30" t="s">
        <v>929</v>
      </c>
      <c r="E1387" s="30" t="s">
        <v>928</v>
      </c>
      <c r="F1387" s="30" t="s">
        <v>928</v>
      </c>
      <c r="G1387" s="30" t="s">
        <v>928</v>
      </c>
      <c r="H1387" s="30" t="s">
        <v>929</v>
      </c>
      <c r="I1387" s="30" t="s">
        <v>928</v>
      </c>
      <c r="J1387" s="30" t="s">
        <v>928</v>
      </c>
      <c r="K1387" s="30" t="s">
        <v>928</v>
      </c>
      <c r="L1387" s="11"/>
      <c r="M1387" s="11"/>
      <c r="N1387" s="11"/>
      <c r="O1387" s="11"/>
    </row>
    <row r="1388" spans="2:15" ht="16.5" thickBot="1">
      <c r="B1388" s="29" t="s">
        <v>870</v>
      </c>
      <c r="C1388" s="30" t="s">
        <v>930</v>
      </c>
      <c r="D1388" s="30" t="s">
        <v>930</v>
      </c>
      <c r="E1388" s="30" t="s">
        <v>930</v>
      </c>
      <c r="F1388" s="30" t="s">
        <v>930</v>
      </c>
      <c r="G1388" s="30" t="s">
        <v>931</v>
      </c>
      <c r="H1388" s="30" t="s">
        <v>930</v>
      </c>
      <c r="I1388" s="30" t="s">
        <v>930</v>
      </c>
      <c r="J1388" s="30" t="s">
        <v>931</v>
      </c>
      <c r="K1388" s="30" t="s">
        <v>930</v>
      </c>
      <c r="L1388" s="11"/>
      <c r="M1388" s="11"/>
      <c r="N1388" s="11"/>
      <c r="O1388" s="11"/>
    </row>
    <row r="1389" spans="2:15" ht="16.5" thickBot="1">
      <c r="B1389" s="16"/>
      <c r="C1389" s="11"/>
      <c r="D1389" s="11"/>
      <c r="E1389" s="11"/>
      <c r="F1389" s="11"/>
      <c r="G1389" s="11"/>
      <c r="H1389" s="11"/>
      <c r="I1389" s="11"/>
      <c r="J1389" s="11"/>
      <c r="K1389" s="11"/>
      <c r="L1389" s="11"/>
      <c r="M1389" s="11"/>
      <c r="N1389" s="11"/>
      <c r="O1389" s="11"/>
    </row>
    <row r="1390" spans="2:15" s="161" customFormat="1" ht="24" thickBot="1">
      <c r="B1390" s="1317" t="s">
        <v>791</v>
      </c>
      <c r="C1390" s="1318"/>
      <c r="D1390" s="1318"/>
      <c r="E1390" s="1318"/>
      <c r="F1390" s="1319"/>
      <c r="G1390" s="1230"/>
      <c r="H1390" s="1230"/>
      <c r="I1390" s="1230"/>
      <c r="J1390" s="1230"/>
      <c r="K1390" s="1230"/>
      <c r="L1390" s="1230"/>
      <c r="M1390" s="1230"/>
      <c r="N1390" s="1230"/>
      <c r="O1390" s="1230"/>
    </row>
    <row r="1391" spans="2:15" s="161" customFormat="1" ht="23.25">
      <c r="B1391" s="1860" t="s">
        <v>2544</v>
      </c>
      <c r="C1391" s="1230"/>
      <c r="D1391" s="1230"/>
      <c r="E1391" s="1230"/>
      <c r="F1391" s="1230"/>
      <c r="G1391" s="1230"/>
      <c r="H1391" s="1230"/>
      <c r="I1391" s="1230"/>
      <c r="J1391" s="1230"/>
      <c r="K1391" s="1230"/>
      <c r="L1391" s="1230"/>
      <c r="M1391" s="1230"/>
      <c r="N1391" s="1230"/>
      <c r="O1391" s="1230"/>
    </row>
    <row r="1393" spans="2:5" s="385" customFormat="1" ht="19.5" thickBot="1">
      <c r="B1393" s="1294" t="s">
        <v>792</v>
      </c>
      <c r="C1393" s="1239"/>
      <c r="D1393" s="1238"/>
      <c r="E1393" s="1861" t="s">
        <v>2492</v>
      </c>
    </row>
    <row r="1394" spans="2:5">
      <c r="B1394" s="14"/>
      <c r="C1394" s="11"/>
      <c r="D1394" s="11"/>
      <c r="E1394" s="11"/>
    </row>
    <row r="1395" spans="2:5">
      <c r="B1395" s="46" t="s">
        <v>2213</v>
      </c>
      <c r="C1395" s="11"/>
      <c r="D1395" s="11"/>
      <c r="E1395" s="11"/>
    </row>
    <row r="1396" spans="2:5">
      <c r="B1396" s="46" t="s">
        <v>2214</v>
      </c>
      <c r="C1396" s="11"/>
      <c r="D1396" s="11"/>
      <c r="E1396" s="11"/>
    </row>
    <row r="1397" spans="2:5">
      <c r="B1397" s="46" t="s">
        <v>964</v>
      </c>
      <c r="C1397" s="11"/>
      <c r="D1397" s="11"/>
      <c r="E1397" s="11"/>
    </row>
    <row r="1398" spans="2:5">
      <c r="B1398" s="46" t="s">
        <v>2211</v>
      </c>
      <c r="C1398" s="11"/>
      <c r="D1398" s="11"/>
      <c r="E1398" s="11"/>
    </row>
    <row r="1399" spans="2:5">
      <c r="B1399" s="46" t="s">
        <v>2212</v>
      </c>
      <c r="C1399" s="11"/>
      <c r="D1399" s="11"/>
      <c r="E1399" s="11"/>
    </row>
    <row r="1400" spans="2:5">
      <c r="B1400" s="1809" t="s">
        <v>2500</v>
      </c>
      <c r="C1400" s="228"/>
      <c r="D1400" s="228"/>
      <c r="E1400" s="228"/>
    </row>
    <row r="1401" spans="2:5">
      <c r="B1401" s="46" t="s">
        <v>2210</v>
      </c>
      <c r="C1401" s="11"/>
      <c r="D1401" s="11"/>
      <c r="E1401" s="11"/>
    </row>
    <row r="1402" spans="2:5">
      <c r="B1402" s="23" t="s">
        <v>965</v>
      </c>
      <c r="C1402" s="11"/>
      <c r="D1402" s="11"/>
      <c r="E1402" s="11"/>
    </row>
    <row r="1403" spans="2:5">
      <c r="B1403" s="23" t="s">
        <v>966</v>
      </c>
      <c r="C1403" s="11"/>
      <c r="D1403" s="11"/>
      <c r="E1403" s="11"/>
    </row>
    <row r="1404" spans="2:5">
      <c r="B1404" s="23"/>
      <c r="C1404" s="11"/>
      <c r="D1404" s="11"/>
      <c r="E1404" s="11"/>
    </row>
    <row r="1405" spans="2:5">
      <c r="B1405" s="23" t="s">
        <v>793</v>
      </c>
      <c r="C1405" s="11"/>
      <c r="D1405" s="11"/>
      <c r="E1405" s="11"/>
    </row>
    <row r="1406" spans="2:5">
      <c r="B1406" s="47" t="s">
        <v>794</v>
      </c>
      <c r="C1406" s="11"/>
      <c r="D1406" s="11"/>
      <c r="E1406" s="11"/>
    </row>
    <row r="1407" spans="2:5">
      <c r="B1407" s="47" t="s">
        <v>795</v>
      </c>
      <c r="C1407" s="11"/>
      <c r="D1407" s="11"/>
      <c r="E1407" s="11"/>
    </row>
    <row r="1408" spans="2:5">
      <c r="B1408" s="46" t="s">
        <v>796</v>
      </c>
      <c r="C1408" s="11"/>
      <c r="D1408" s="11"/>
      <c r="E1408" s="11"/>
    </row>
    <row r="1409" spans="2:2">
      <c r="B1409" s="48" t="s">
        <v>797</v>
      </c>
    </row>
    <row r="1410" spans="2:2">
      <c r="B1410" s="47" t="s">
        <v>798</v>
      </c>
    </row>
    <row r="1411" spans="2:2">
      <c r="B1411" s="46" t="s">
        <v>799</v>
      </c>
    </row>
    <row r="1412" spans="2:2">
      <c r="B1412" s="48" t="s">
        <v>2208</v>
      </c>
    </row>
    <row r="1413" spans="2:2">
      <c r="B1413" s="48" t="s">
        <v>2209</v>
      </c>
    </row>
    <row r="1414" spans="2:2">
      <c r="B1414" s="47" t="s">
        <v>800</v>
      </c>
    </row>
    <row r="1415" spans="2:2">
      <c r="B1415" s="46" t="s">
        <v>801</v>
      </c>
    </row>
    <row r="1416" spans="2:2">
      <c r="B1416" s="48" t="s">
        <v>802</v>
      </c>
    </row>
    <row r="1417" spans="2:2">
      <c r="B1417" s="47" t="s">
        <v>803</v>
      </c>
    </row>
    <row r="1418" spans="2:2">
      <c r="B1418" s="46" t="s">
        <v>804</v>
      </c>
    </row>
    <row r="1419" spans="2:2">
      <c r="B1419" s="48" t="s">
        <v>805</v>
      </c>
    </row>
    <row r="1420" spans="2:2">
      <c r="B1420" s="47" t="s">
        <v>806</v>
      </c>
    </row>
    <row r="1421" spans="2:2">
      <c r="B1421" s="46" t="s">
        <v>807</v>
      </c>
    </row>
    <row r="1422" spans="2:2">
      <c r="B1422" s="48" t="s">
        <v>808</v>
      </c>
    </row>
    <row r="1423" spans="2:2">
      <c r="B1423" s="47" t="s">
        <v>809</v>
      </c>
    </row>
    <row r="1424" spans="2:2">
      <c r="B1424" s="46" t="s">
        <v>810</v>
      </c>
    </row>
    <row r="1425" spans="2:2">
      <c r="B1425" s="48" t="s">
        <v>2206</v>
      </c>
    </row>
    <row r="1426" spans="2:2">
      <c r="B1426" s="48" t="s">
        <v>2207</v>
      </c>
    </row>
    <row r="1427" spans="2:2">
      <c r="B1427" s="47" t="s">
        <v>811</v>
      </c>
    </row>
    <row r="1428" spans="2:2">
      <c r="B1428" s="46" t="s">
        <v>812</v>
      </c>
    </row>
    <row r="1429" spans="2:2">
      <c r="B1429" s="48" t="s">
        <v>2204</v>
      </c>
    </row>
    <row r="1430" spans="2:2">
      <c r="B1430" s="48" t="s">
        <v>2205</v>
      </c>
    </row>
    <row r="1431" spans="2:2">
      <c r="B1431" s="47" t="s">
        <v>813</v>
      </c>
    </row>
    <row r="1432" spans="2:2">
      <c r="B1432" s="46" t="s">
        <v>814</v>
      </c>
    </row>
    <row r="1433" spans="2:2">
      <c r="B1433" s="48" t="s">
        <v>2202</v>
      </c>
    </row>
    <row r="1434" spans="2:2">
      <c r="B1434" s="48" t="s">
        <v>2203</v>
      </c>
    </row>
    <row r="1435" spans="2:2">
      <c r="B1435" s="47" t="s">
        <v>815</v>
      </c>
    </row>
    <row r="1436" spans="2:2">
      <c r="B1436" s="46" t="s">
        <v>2193</v>
      </c>
    </row>
    <row r="1437" spans="2:2">
      <c r="B1437" s="46" t="s">
        <v>2201</v>
      </c>
    </row>
    <row r="1438" spans="2:2">
      <c r="B1438" s="48" t="s">
        <v>2200</v>
      </c>
    </row>
    <row r="1439" spans="2:2">
      <c r="B1439" s="48" t="s">
        <v>2176</v>
      </c>
    </row>
    <row r="1440" spans="2:2">
      <c r="B1440" s="47" t="s">
        <v>816</v>
      </c>
    </row>
    <row r="1441" spans="2:2">
      <c r="B1441" s="46" t="s">
        <v>2198</v>
      </c>
    </row>
    <row r="1442" spans="2:2">
      <c r="B1442" s="46" t="s">
        <v>2199</v>
      </c>
    </row>
    <row r="1443" spans="2:2">
      <c r="B1443" s="48" t="s">
        <v>2196</v>
      </c>
    </row>
    <row r="1444" spans="2:2">
      <c r="B1444" s="48" t="s">
        <v>2197</v>
      </c>
    </row>
    <row r="1445" spans="2:2">
      <c r="B1445" s="47" t="s">
        <v>817</v>
      </c>
    </row>
    <row r="1446" spans="2:2">
      <c r="B1446" s="46" t="s">
        <v>2193</v>
      </c>
    </row>
    <row r="1447" spans="2:2">
      <c r="B1447" s="46" t="s">
        <v>2195</v>
      </c>
    </row>
    <row r="1448" spans="2:2">
      <c r="B1448" s="48" t="s">
        <v>2215</v>
      </c>
    </row>
    <row r="1449" spans="2:2">
      <c r="B1449" s="48" t="s">
        <v>2176</v>
      </c>
    </row>
    <row r="1450" spans="2:2">
      <c r="B1450" s="47" t="s">
        <v>818</v>
      </c>
    </row>
    <row r="1451" spans="2:2">
      <c r="B1451" s="46" t="s">
        <v>2193</v>
      </c>
    </row>
    <row r="1452" spans="2:2">
      <c r="B1452" s="46" t="s">
        <v>2194</v>
      </c>
    </row>
    <row r="1453" spans="2:2">
      <c r="B1453" s="48" t="s">
        <v>2190</v>
      </c>
    </row>
    <row r="1454" spans="2:2">
      <c r="B1454" s="48" t="s">
        <v>2191</v>
      </c>
    </row>
    <row r="1455" spans="2:2">
      <c r="B1455" s="48" t="s">
        <v>2192</v>
      </c>
    </row>
    <row r="1456" spans="2:2">
      <c r="B1456" s="47" t="s">
        <v>819</v>
      </c>
    </row>
    <row r="1457" spans="2:2">
      <c r="B1457" s="46" t="s">
        <v>820</v>
      </c>
    </row>
    <row r="1458" spans="2:2">
      <c r="B1458" s="48" t="s">
        <v>821</v>
      </c>
    </row>
    <row r="1459" spans="2:2">
      <c r="B1459" s="47" t="s">
        <v>822</v>
      </c>
    </row>
    <row r="1460" spans="2:2">
      <c r="B1460" s="46" t="s">
        <v>2188</v>
      </c>
    </row>
    <row r="1461" spans="2:2">
      <c r="B1461" s="46" t="s">
        <v>2189</v>
      </c>
    </row>
    <row r="1462" spans="2:2">
      <c r="B1462" s="48" t="s">
        <v>823</v>
      </c>
    </row>
    <row r="1463" spans="2:2">
      <c r="B1463" s="47" t="s">
        <v>824</v>
      </c>
    </row>
    <row r="1464" spans="2:2">
      <c r="B1464" s="46" t="s">
        <v>825</v>
      </c>
    </row>
    <row r="1465" spans="2:2">
      <c r="B1465" s="48" t="s">
        <v>826</v>
      </c>
    </row>
    <row r="1466" spans="2:2">
      <c r="B1466" s="47" t="s">
        <v>827</v>
      </c>
    </row>
    <row r="1467" spans="2:2">
      <c r="B1467" s="46" t="s">
        <v>2186</v>
      </c>
    </row>
    <row r="1468" spans="2:2">
      <c r="B1468" s="46" t="s">
        <v>2187</v>
      </c>
    </row>
    <row r="1469" spans="2:2">
      <c r="B1469" s="48" t="s">
        <v>2184</v>
      </c>
    </row>
    <row r="1470" spans="2:2">
      <c r="B1470" s="48" t="s">
        <v>2185</v>
      </c>
    </row>
    <row r="1471" spans="2:2">
      <c r="B1471" s="47" t="s">
        <v>828</v>
      </c>
    </row>
    <row r="1472" spans="2:2">
      <c r="B1472" s="46" t="s">
        <v>2182</v>
      </c>
    </row>
    <row r="1473" spans="2:2">
      <c r="B1473" s="46" t="s">
        <v>2183</v>
      </c>
    </row>
    <row r="1474" spans="2:2">
      <c r="B1474" s="48" t="s">
        <v>829</v>
      </c>
    </row>
    <row r="1475" spans="2:2">
      <c r="B1475" s="47" t="s">
        <v>830</v>
      </c>
    </row>
    <row r="1476" spans="2:2">
      <c r="B1476" s="46" t="s">
        <v>2180</v>
      </c>
    </row>
    <row r="1477" spans="2:2">
      <c r="B1477" s="46" t="s">
        <v>2181</v>
      </c>
    </row>
    <row r="1478" spans="2:2">
      <c r="B1478" s="48" t="s">
        <v>831</v>
      </c>
    </row>
    <row r="1479" spans="2:2">
      <c r="B1479" s="47" t="s">
        <v>832</v>
      </c>
    </row>
    <row r="1480" spans="2:2">
      <c r="B1480" s="46" t="s">
        <v>833</v>
      </c>
    </row>
    <row r="1481" spans="2:2">
      <c r="B1481" s="48" t="s">
        <v>834</v>
      </c>
    </row>
    <row r="1482" spans="2:2">
      <c r="B1482" s="47" t="s">
        <v>835</v>
      </c>
    </row>
    <row r="1483" spans="2:2">
      <c r="B1483" s="46" t="s">
        <v>2178</v>
      </c>
    </row>
    <row r="1484" spans="2:2">
      <c r="B1484" s="46" t="s">
        <v>2179</v>
      </c>
    </row>
    <row r="1485" spans="2:2">
      <c r="B1485" s="48" t="s">
        <v>2175</v>
      </c>
    </row>
    <row r="1486" spans="2:2">
      <c r="B1486" s="48" t="s">
        <v>2176</v>
      </c>
    </row>
    <row r="1487" spans="2:2">
      <c r="B1487" s="47" t="s">
        <v>836</v>
      </c>
    </row>
    <row r="1488" spans="2:2">
      <c r="B1488" s="46" t="s">
        <v>2173</v>
      </c>
    </row>
    <row r="1489" spans="2:2">
      <c r="B1489" s="46" t="s">
        <v>2177</v>
      </c>
    </row>
    <row r="1490" spans="2:2">
      <c r="B1490" s="48" t="s">
        <v>2175</v>
      </c>
    </row>
    <row r="1491" spans="2:2">
      <c r="B1491" s="48" t="s">
        <v>2176</v>
      </c>
    </row>
    <row r="1492" spans="2:2">
      <c r="B1492" s="47" t="s">
        <v>837</v>
      </c>
    </row>
    <row r="1493" spans="2:2">
      <c r="B1493" s="46" t="s">
        <v>2173</v>
      </c>
    </row>
    <row r="1494" spans="2:2">
      <c r="B1494" s="46" t="s">
        <v>2174</v>
      </c>
    </row>
    <row r="1495" spans="2:2">
      <c r="B1495" s="48" t="s">
        <v>2171</v>
      </c>
    </row>
    <row r="1496" spans="2:2">
      <c r="B1496" s="14" t="s">
        <v>2172</v>
      </c>
    </row>
  </sheetData>
  <mergeCells count="32">
    <mergeCell ref="B1382:B1383"/>
    <mergeCell ref="C1382:C1383"/>
    <mergeCell ref="D1382:D1383"/>
    <mergeCell ref="E1382:E1383"/>
    <mergeCell ref="F1382:F1383"/>
    <mergeCell ref="J1382:J1383"/>
    <mergeCell ref="K1382:K1383"/>
    <mergeCell ref="C1365:O1365"/>
    <mergeCell ref="C1366:O1366"/>
    <mergeCell ref="C1367:O1367"/>
    <mergeCell ref="C1368:O1368"/>
    <mergeCell ref="C1369:O1369"/>
    <mergeCell ref="C1370:O1370"/>
    <mergeCell ref="C1371:O1371"/>
    <mergeCell ref="C1372:O1372"/>
    <mergeCell ref="C1375:O1375"/>
    <mergeCell ref="C1376:O1376"/>
    <mergeCell ref="C1378:O1378"/>
    <mergeCell ref="C1379:O1379"/>
    <mergeCell ref="I1382:I1383"/>
    <mergeCell ref="C1364:O1364"/>
    <mergeCell ref="C1373:O1373"/>
    <mergeCell ref="C1374:O1374"/>
    <mergeCell ref="C1357:O1357"/>
    <mergeCell ref="C1358:O1358"/>
    <mergeCell ref="C1359:O1359"/>
    <mergeCell ref="J1341:K1341"/>
    <mergeCell ref="C1360:O1360"/>
    <mergeCell ref="C1361:O1361"/>
    <mergeCell ref="C1362:O1362"/>
    <mergeCell ref="C1363:O1363"/>
    <mergeCell ref="B1356:O1356"/>
  </mergeCells>
  <hyperlinks>
    <hyperlink ref="B1074:C1074" location="'2018 RULES'!B1078" display="• See Triangle rule" xr:uid="{00000000-0004-0000-0600-000000000000}"/>
  </hyperlinks>
  <printOptions horizontalCentered="1" verticalCentered="1"/>
  <pageMargins left="0" right="0" top="0" bottom="0" header="0" footer="0"/>
  <pageSetup scale="40" orientation="portrait" r:id="rId1"/>
  <rowBreaks count="15" manualBreakCount="15">
    <brk id="102" max="16383" man="1"/>
    <brk id="198" max="16383" man="1"/>
    <brk id="294" max="14" man="1"/>
    <brk id="400" max="16383" man="1"/>
    <brk id="485" max="16383" man="1"/>
    <brk id="693" max="16383" man="1"/>
    <brk id="828" max="16383" man="1"/>
    <brk id="839" max="16383" man="1"/>
    <brk id="940" max="16383" man="1"/>
    <brk id="1102" max="16383" man="1"/>
    <brk id="1227" max="16383" man="1"/>
    <brk id="1269" max="16383" man="1"/>
    <brk id="1325" max="16383" man="1"/>
    <brk id="1341" max="16383" man="1"/>
    <brk id="1461" max="16383" man="1"/>
  </rowBreaks>
  <colBreaks count="1" manualBreakCount="1">
    <brk id="17"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59"/>
  <sheetViews>
    <sheetView topLeftCell="A12" zoomScale="50" zoomScaleNormal="50" workbookViewId="0">
      <selection activeCell="C1" sqref="C1"/>
    </sheetView>
  </sheetViews>
  <sheetFormatPr defaultColWidth="3.25" defaultRowHeight="15.75"/>
  <cols>
    <col min="2" max="2" width="4.875" customWidth="1"/>
    <col min="3" max="3" width="37.625" customWidth="1"/>
    <col min="4" max="4" width="32.25" customWidth="1"/>
    <col min="5" max="5" width="28.25" bestFit="1" customWidth="1"/>
    <col min="6" max="6" width="5.125" bestFit="1" customWidth="1"/>
    <col min="7" max="7" width="34" customWidth="1"/>
    <col min="8" max="8" width="33.875" bestFit="1" customWidth="1"/>
    <col min="9" max="9" width="4.25" bestFit="1" customWidth="1"/>
    <col min="10" max="10" width="33.25" bestFit="1" customWidth="1"/>
    <col min="11" max="11" width="5.125" bestFit="1" customWidth="1"/>
    <col min="12" max="12" width="34.625" bestFit="1" customWidth="1"/>
    <col min="13" max="13" width="33.5" bestFit="1" customWidth="1"/>
  </cols>
  <sheetData>
    <row r="1" spans="1:14" s="2991" customFormat="1" ht="21.4" customHeight="1" thickBot="1">
      <c r="A1" s="3760"/>
      <c r="B1" s="3761"/>
      <c r="C1" s="3762"/>
      <c r="D1" s="3762"/>
      <c r="E1" s="3762"/>
      <c r="F1" s="3762"/>
      <c r="G1" s="3762" t="s">
        <v>4340</v>
      </c>
      <c r="H1" s="3762"/>
      <c r="I1" s="3762"/>
      <c r="J1" s="5057"/>
      <c r="K1" s="3762"/>
      <c r="L1" s="5057"/>
      <c r="M1" s="3762"/>
      <c r="N1" s="3763"/>
    </row>
    <row r="2" spans="1:14" s="2998" customFormat="1" ht="15.4" customHeight="1" thickBot="1">
      <c r="A2" s="2993"/>
      <c r="B2" s="2994"/>
      <c r="C2" s="2995" t="s">
        <v>3077</v>
      </c>
      <c r="D2" s="2996" t="s">
        <v>3078</v>
      </c>
      <c r="E2" s="2995" t="s">
        <v>978</v>
      </c>
      <c r="F2" s="2996"/>
      <c r="G2" s="2996" t="s">
        <v>3053</v>
      </c>
      <c r="H2" s="2992" t="s">
        <v>3052</v>
      </c>
      <c r="I2" s="2992"/>
      <c r="J2" s="2996" t="s">
        <v>3051</v>
      </c>
      <c r="K2" s="2992"/>
      <c r="L2" s="2996" t="s">
        <v>3054</v>
      </c>
      <c r="M2" s="2996" t="s">
        <v>978</v>
      </c>
      <c r="N2" s="2997"/>
    </row>
    <row r="3" spans="1:14" s="538" customFormat="1" ht="22.15" customHeight="1" thickBot="1">
      <c r="A3" s="532"/>
      <c r="B3" s="715"/>
      <c r="C3" s="533"/>
      <c r="D3" s="534" t="s">
        <v>1467</v>
      </c>
      <c r="E3" s="712"/>
      <c r="F3" s="720"/>
      <c r="G3" s="533"/>
      <c r="H3" s="534" t="s">
        <v>599</v>
      </c>
      <c r="I3" s="533"/>
      <c r="J3" s="533"/>
      <c r="K3" s="715"/>
      <c r="L3" s="535" t="s">
        <v>1468</v>
      </c>
      <c r="M3" s="536" t="s">
        <v>1469</v>
      </c>
      <c r="N3" s="537"/>
    </row>
    <row r="4" spans="1:14" s="531" customFormat="1" ht="27" thickBot="1">
      <c r="A4" s="529"/>
      <c r="B4" s="714"/>
      <c r="C4" s="539" t="s">
        <v>1014</v>
      </c>
      <c r="D4" s="539" t="s">
        <v>1015</v>
      </c>
      <c r="E4" s="539" t="s">
        <v>1016</v>
      </c>
      <c r="F4" s="713"/>
      <c r="G4" s="540" t="s">
        <v>1017</v>
      </c>
      <c r="H4" s="540" t="s">
        <v>1470</v>
      </c>
      <c r="I4" s="541"/>
      <c r="J4" s="3774" t="s">
        <v>1015</v>
      </c>
      <c r="K4" s="714"/>
      <c r="L4" s="542" t="s">
        <v>1014</v>
      </c>
      <c r="M4" s="543" t="s">
        <v>1015</v>
      </c>
      <c r="N4" s="530"/>
    </row>
    <row r="5" spans="1:14" s="531" customFormat="1" ht="26.25">
      <c r="A5" s="529"/>
      <c r="B5" s="721">
        <v>2</v>
      </c>
      <c r="C5" s="3748" t="s">
        <v>3598</v>
      </c>
      <c r="D5" s="606" t="s">
        <v>3103</v>
      </c>
      <c r="E5" s="606" t="s">
        <v>3101</v>
      </c>
      <c r="F5" s="544">
        <v>2</v>
      </c>
      <c r="G5" s="3714" t="s">
        <v>3089</v>
      </c>
      <c r="H5" s="3755" t="s">
        <v>3596</v>
      </c>
      <c r="I5" s="3756"/>
      <c r="J5" s="3775" t="s">
        <v>3091</v>
      </c>
      <c r="K5" s="716">
        <v>2</v>
      </c>
      <c r="L5" s="3757" t="s">
        <v>3597</v>
      </c>
      <c r="M5" s="653" t="s">
        <v>3119</v>
      </c>
      <c r="N5" s="530"/>
    </row>
    <row r="6" spans="1:14" s="531" customFormat="1" ht="26.25">
      <c r="A6" s="529"/>
      <c r="B6" s="722">
        <v>3</v>
      </c>
      <c r="C6" s="648" t="s">
        <v>3102</v>
      </c>
      <c r="D6" s="648" t="s">
        <v>3007</v>
      </c>
      <c r="E6" s="648" t="s">
        <v>2553</v>
      </c>
      <c r="F6" s="545">
        <v>3</v>
      </c>
      <c r="G6" s="650" t="s">
        <v>1509</v>
      </c>
      <c r="H6" s="650" t="s">
        <v>1471</v>
      </c>
      <c r="I6" s="651"/>
      <c r="J6" s="3776" t="s">
        <v>1473</v>
      </c>
      <c r="K6" s="717">
        <v>3</v>
      </c>
      <c r="L6" s="652" t="s">
        <v>1472</v>
      </c>
      <c r="M6" s="654" t="s">
        <v>2557</v>
      </c>
      <c r="N6" s="530"/>
    </row>
    <row r="7" spans="1:14" s="531" customFormat="1" ht="26.25">
      <c r="A7" s="529"/>
      <c r="B7" s="721"/>
      <c r="C7" s="649" t="s">
        <v>3001</v>
      </c>
      <c r="D7" s="574" t="s">
        <v>3090</v>
      </c>
      <c r="E7" s="574" t="s">
        <v>3106</v>
      </c>
      <c r="F7" s="546"/>
      <c r="G7" s="3770" t="s">
        <v>3001</v>
      </c>
      <c r="H7" s="1873" t="s">
        <v>3090</v>
      </c>
      <c r="I7" s="1875"/>
      <c r="J7" s="3777" t="s">
        <v>3114</v>
      </c>
      <c r="K7" s="718"/>
      <c r="L7" s="1872" t="s">
        <v>3090</v>
      </c>
      <c r="M7" s="655" t="s">
        <v>3114</v>
      </c>
      <c r="N7" s="530"/>
    </row>
    <row r="8" spans="1:14" s="531" customFormat="1" ht="26.25">
      <c r="A8" s="529"/>
      <c r="B8" s="722">
        <v>4</v>
      </c>
      <c r="C8" s="3751" t="s">
        <v>3065</v>
      </c>
      <c r="D8" s="572" t="s">
        <v>1021</v>
      </c>
      <c r="E8" s="547" t="s">
        <v>3084</v>
      </c>
      <c r="F8" s="545">
        <v>4</v>
      </c>
      <c r="G8" s="3754" t="s">
        <v>3066</v>
      </c>
      <c r="H8" s="3784" t="s">
        <v>3064</v>
      </c>
      <c r="I8" s="3785"/>
      <c r="J8" s="1874" t="s">
        <v>3084</v>
      </c>
      <c r="K8" s="1876">
        <v>4</v>
      </c>
      <c r="L8" s="3758" t="s">
        <v>3067</v>
      </c>
      <c r="M8" s="1877" t="s">
        <v>1474</v>
      </c>
      <c r="N8" s="530"/>
    </row>
    <row r="9" spans="1:14" s="531" customFormat="1" ht="26.25">
      <c r="A9" s="529"/>
      <c r="B9" s="721"/>
      <c r="C9" s="4004" t="s">
        <v>978</v>
      </c>
      <c r="D9" s="572" t="s">
        <v>3090</v>
      </c>
      <c r="E9" s="547" t="s">
        <v>3100</v>
      </c>
      <c r="F9" s="546"/>
      <c r="G9" s="3754" t="s">
        <v>3112</v>
      </c>
      <c r="H9" s="3786" t="s">
        <v>3111</v>
      </c>
      <c r="I9" s="3787"/>
      <c r="J9" s="1874" t="s">
        <v>3092</v>
      </c>
      <c r="K9" s="1878"/>
      <c r="L9" s="3759" t="s">
        <v>3113</v>
      </c>
      <c r="M9" s="1879" t="s">
        <v>3120</v>
      </c>
      <c r="N9" s="530"/>
    </row>
    <row r="10" spans="1:14" s="555" customFormat="1" ht="26.25">
      <c r="A10" s="548"/>
      <c r="B10" s="722">
        <v>5</v>
      </c>
      <c r="C10" s="549" t="s">
        <v>1475</v>
      </c>
      <c r="D10" s="550" t="s">
        <v>1476</v>
      </c>
      <c r="E10" s="550" t="s">
        <v>1476</v>
      </c>
      <c r="F10" s="545">
        <v>5</v>
      </c>
      <c r="G10" s="3771" t="s">
        <v>1475</v>
      </c>
      <c r="H10" s="551" t="s">
        <v>1477</v>
      </c>
      <c r="I10" s="552" t="s">
        <v>978</v>
      </c>
      <c r="J10" s="3778" t="s">
        <v>1478</v>
      </c>
      <c r="K10" s="717">
        <v>5</v>
      </c>
      <c r="L10" s="553" t="s">
        <v>1479</v>
      </c>
      <c r="M10" s="553" t="s">
        <v>1480</v>
      </c>
      <c r="N10" s="554"/>
    </row>
    <row r="11" spans="1:14" s="531" customFormat="1" ht="26.25">
      <c r="A11" s="529"/>
      <c r="B11" s="721"/>
      <c r="C11" s="556" t="s">
        <v>1481</v>
      </c>
      <c r="D11" s="565" t="s">
        <v>3093</v>
      </c>
      <c r="E11" s="557" t="s">
        <v>1482</v>
      </c>
      <c r="F11" s="546"/>
      <c r="G11" s="3772" t="s">
        <v>1481</v>
      </c>
      <c r="H11" s="558" t="s">
        <v>1483</v>
      </c>
      <c r="I11" s="559"/>
      <c r="J11" s="3779" t="s">
        <v>2554</v>
      </c>
      <c r="K11" s="718"/>
      <c r="L11" s="560" t="s">
        <v>1484</v>
      </c>
      <c r="M11" s="560" t="s">
        <v>1485</v>
      </c>
      <c r="N11" s="530"/>
    </row>
    <row r="12" spans="1:14" s="531" customFormat="1" ht="26.25">
      <c r="A12" s="529"/>
      <c r="B12" s="722">
        <v>6</v>
      </c>
      <c r="C12" s="561" t="s">
        <v>1486</v>
      </c>
      <c r="D12" s="5030" t="s">
        <v>1487</v>
      </c>
      <c r="E12" s="5030" t="s">
        <v>1487</v>
      </c>
      <c r="F12" s="545">
        <v>6</v>
      </c>
      <c r="G12" s="551" t="s">
        <v>3082</v>
      </c>
      <c r="H12" s="5032" t="s">
        <v>3180</v>
      </c>
      <c r="I12" s="5033"/>
      <c r="J12" s="5034" t="s">
        <v>3080</v>
      </c>
      <c r="K12" s="717">
        <v>6</v>
      </c>
      <c r="L12" s="564" t="s">
        <v>1704</v>
      </c>
      <c r="M12" s="553" t="s">
        <v>2692</v>
      </c>
      <c r="N12" s="530"/>
    </row>
    <row r="13" spans="1:14" s="531" customFormat="1" ht="26.25">
      <c r="A13" s="529"/>
      <c r="B13" s="721"/>
      <c r="C13" s="565" t="s">
        <v>1513</v>
      </c>
      <c r="D13" s="5031" t="s">
        <v>3101</v>
      </c>
      <c r="E13" s="5031" t="s">
        <v>2555</v>
      </c>
      <c r="F13" s="546"/>
      <c r="G13" s="571" t="s">
        <v>1488</v>
      </c>
      <c r="H13" s="5035" t="s">
        <v>1498</v>
      </c>
      <c r="I13" s="5036"/>
      <c r="J13" s="5037" t="s">
        <v>3093</v>
      </c>
      <c r="K13" s="718"/>
      <c r="L13" s="568" t="s">
        <v>3118</v>
      </c>
      <c r="M13" s="569" t="s">
        <v>3121</v>
      </c>
      <c r="N13" s="530"/>
    </row>
    <row r="14" spans="1:14" s="531" customFormat="1" ht="26.25">
      <c r="A14" s="529"/>
      <c r="B14" s="722">
        <v>7</v>
      </c>
      <c r="C14" s="561" t="s">
        <v>1489</v>
      </c>
      <c r="D14" s="561" t="s">
        <v>1490</v>
      </c>
      <c r="E14" s="561" t="s">
        <v>1491</v>
      </c>
      <c r="F14" s="545">
        <v>7</v>
      </c>
      <c r="G14" s="551" t="s">
        <v>3083</v>
      </c>
      <c r="H14" s="562" t="s">
        <v>1477</v>
      </c>
      <c r="I14" s="563"/>
      <c r="J14" s="552" t="s">
        <v>2693</v>
      </c>
      <c r="K14" s="717">
        <v>7</v>
      </c>
      <c r="L14" s="564" t="s">
        <v>1492</v>
      </c>
      <c r="M14" s="553" t="s">
        <v>1493</v>
      </c>
      <c r="N14" s="530"/>
    </row>
    <row r="15" spans="1:14" s="531" customFormat="1" ht="26.25">
      <c r="A15" s="529"/>
      <c r="B15" s="721"/>
      <c r="C15" s="565" t="s">
        <v>3107</v>
      </c>
      <c r="D15" s="565" t="s">
        <v>1498</v>
      </c>
      <c r="E15" s="565" t="s">
        <v>3092</v>
      </c>
      <c r="F15" s="546"/>
      <c r="G15" s="566" t="s">
        <v>3107</v>
      </c>
      <c r="H15" s="566" t="s">
        <v>3087</v>
      </c>
      <c r="I15" s="567"/>
      <c r="J15" s="3780" t="s">
        <v>1494</v>
      </c>
      <c r="K15" s="718"/>
      <c r="L15" s="568" t="s">
        <v>3107</v>
      </c>
      <c r="M15" s="568" t="s">
        <v>3122</v>
      </c>
      <c r="N15" s="530"/>
    </row>
    <row r="16" spans="1:14" s="531" customFormat="1" ht="26.25">
      <c r="A16" s="529"/>
      <c r="B16" s="722">
        <v>8</v>
      </c>
      <c r="C16" s="561" t="s">
        <v>3108</v>
      </c>
      <c r="D16" s="5030" t="s">
        <v>1495</v>
      </c>
      <c r="E16" s="5030" t="s">
        <v>1495</v>
      </c>
      <c r="F16" s="545">
        <v>8</v>
      </c>
      <c r="G16" s="551" t="s">
        <v>3110</v>
      </c>
      <c r="H16" s="5032" t="s">
        <v>3081</v>
      </c>
      <c r="I16" s="5033"/>
      <c r="J16" s="5034" t="s">
        <v>3079</v>
      </c>
      <c r="K16" s="717">
        <v>8</v>
      </c>
      <c r="L16" s="564" t="s">
        <v>1496</v>
      </c>
      <c r="M16" s="564" t="s">
        <v>1497</v>
      </c>
      <c r="N16" s="530"/>
    </row>
    <row r="17" spans="1:14" s="531" customFormat="1" ht="26.25">
      <c r="A17" s="529"/>
      <c r="B17" s="721"/>
      <c r="C17" s="570" t="s">
        <v>3002</v>
      </c>
      <c r="D17" s="5031" t="s">
        <v>3105</v>
      </c>
      <c r="E17" s="5031" t="s">
        <v>2555</v>
      </c>
      <c r="F17" s="546"/>
      <c r="G17" s="3773" t="s">
        <v>3002</v>
      </c>
      <c r="H17" s="5035" t="s">
        <v>3086</v>
      </c>
      <c r="I17" s="5036"/>
      <c r="J17" s="5037" t="s">
        <v>3094</v>
      </c>
      <c r="K17" s="718"/>
      <c r="L17" s="568" t="s">
        <v>1498</v>
      </c>
      <c r="M17" s="569" t="s">
        <v>3123</v>
      </c>
      <c r="N17" s="530"/>
    </row>
    <row r="18" spans="1:14" s="531" customFormat="1" ht="26.25">
      <c r="A18" s="529"/>
      <c r="B18" s="722">
        <v>9</v>
      </c>
      <c r="C18" s="561" t="s">
        <v>1489</v>
      </c>
      <c r="D18" s="561" t="s">
        <v>1489</v>
      </c>
      <c r="E18" s="561" t="s">
        <v>1499</v>
      </c>
      <c r="F18" s="545">
        <v>9</v>
      </c>
      <c r="G18" s="551" t="s">
        <v>1500</v>
      </c>
      <c r="H18" s="3792" t="s">
        <v>1500</v>
      </c>
      <c r="I18" s="3793"/>
      <c r="J18" s="552" t="s">
        <v>1478</v>
      </c>
      <c r="K18" s="717">
        <v>9</v>
      </c>
      <c r="L18" s="553" t="s">
        <v>1501</v>
      </c>
      <c r="M18" s="564" t="s">
        <v>1502</v>
      </c>
      <c r="N18" s="530"/>
    </row>
    <row r="19" spans="1:14" s="531" customFormat="1" ht="26.25">
      <c r="A19" s="529"/>
      <c r="B19" s="721"/>
      <c r="C19" s="565" t="s">
        <v>2552</v>
      </c>
      <c r="D19" s="565" t="s">
        <v>3104</v>
      </c>
      <c r="E19" s="565" t="s">
        <v>1494</v>
      </c>
      <c r="F19" s="546"/>
      <c r="G19" s="566" t="s">
        <v>1503</v>
      </c>
      <c r="H19" s="3794" t="s">
        <v>1513</v>
      </c>
      <c r="I19" s="3795"/>
      <c r="J19" s="3781" t="s">
        <v>1504</v>
      </c>
      <c r="K19" s="718"/>
      <c r="L19" s="568" t="s">
        <v>3117</v>
      </c>
      <c r="M19" s="569" t="s">
        <v>3124</v>
      </c>
      <c r="N19" s="530"/>
    </row>
    <row r="20" spans="1:14" s="531" customFormat="1" ht="26.25">
      <c r="A20" s="529"/>
      <c r="B20" s="722">
        <v>10</v>
      </c>
      <c r="C20" s="572" t="s">
        <v>1505</v>
      </c>
      <c r="D20" s="572" t="s">
        <v>1018</v>
      </c>
      <c r="E20" s="572" t="s">
        <v>1506</v>
      </c>
      <c r="F20" s="545">
        <v>10</v>
      </c>
      <c r="G20" s="551" t="s">
        <v>3085</v>
      </c>
      <c r="H20" s="562" t="s">
        <v>1507</v>
      </c>
      <c r="I20" s="563"/>
      <c r="J20" s="552" t="s">
        <v>1507</v>
      </c>
      <c r="K20" s="717">
        <v>10</v>
      </c>
      <c r="L20" s="573" t="s">
        <v>1505</v>
      </c>
      <c r="M20" s="573" t="s">
        <v>1506</v>
      </c>
      <c r="N20" s="530"/>
    </row>
    <row r="21" spans="1:14" s="531" customFormat="1" ht="26.25">
      <c r="A21" s="529"/>
      <c r="B21" s="721"/>
      <c r="C21" s="574" t="s">
        <v>1508</v>
      </c>
      <c r="D21" s="574" t="s">
        <v>1509</v>
      </c>
      <c r="E21" s="574" t="s">
        <v>3092</v>
      </c>
      <c r="F21" s="546"/>
      <c r="G21" s="566" t="s">
        <v>1488</v>
      </c>
      <c r="H21" s="571" t="s">
        <v>1513</v>
      </c>
      <c r="I21" s="567"/>
      <c r="J21" s="3780" t="s">
        <v>2555</v>
      </c>
      <c r="K21" s="718"/>
      <c r="L21" s="573" t="s">
        <v>3116</v>
      </c>
      <c r="M21" s="575" t="s">
        <v>3101</v>
      </c>
      <c r="N21" s="530"/>
    </row>
    <row r="22" spans="1:14" s="531" customFormat="1" ht="26.25">
      <c r="A22" s="529"/>
      <c r="B22" s="722">
        <v>11</v>
      </c>
      <c r="C22" s="561" t="s">
        <v>1510</v>
      </c>
      <c r="D22" s="3790" t="s">
        <v>1511</v>
      </c>
      <c r="E22" s="561" t="s">
        <v>1510</v>
      </c>
      <c r="F22" s="545">
        <v>11</v>
      </c>
      <c r="G22" s="551" t="s">
        <v>1510</v>
      </c>
      <c r="H22" s="3792" t="s">
        <v>1489</v>
      </c>
      <c r="I22" s="3793"/>
      <c r="J22" s="552" t="s">
        <v>1511</v>
      </c>
      <c r="K22" s="717">
        <v>11</v>
      </c>
      <c r="L22" s="576" t="s">
        <v>1512</v>
      </c>
      <c r="M22" s="564" t="s">
        <v>1512</v>
      </c>
      <c r="N22" s="530"/>
    </row>
    <row r="23" spans="1:14" s="531" customFormat="1" ht="26.25">
      <c r="A23" s="529"/>
      <c r="B23" s="721"/>
      <c r="C23" s="565" t="s">
        <v>3088</v>
      </c>
      <c r="D23" s="3791" t="s">
        <v>3573</v>
      </c>
      <c r="E23" s="565" t="s">
        <v>3099</v>
      </c>
      <c r="F23" s="546"/>
      <c r="G23" s="566" t="s">
        <v>3088</v>
      </c>
      <c r="H23" s="3796" t="s">
        <v>1513</v>
      </c>
      <c r="I23" s="3795"/>
      <c r="J23" s="3780" t="s">
        <v>1504</v>
      </c>
      <c r="K23" s="718"/>
      <c r="L23" s="569" t="s">
        <v>1513</v>
      </c>
      <c r="M23" s="569" t="s">
        <v>1514</v>
      </c>
      <c r="N23" s="530"/>
    </row>
    <row r="24" spans="1:14" s="531" customFormat="1" ht="26.25">
      <c r="A24" s="529"/>
      <c r="B24" s="722">
        <v>12</v>
      </c>
      <c r="C24" s="3750" t="s">
        <v>1026</v>
      </c>
      <c r="D24" s="2985" t="s">
        <v>1475</v>
      </c>
      <c r="E24" s="2985" t="s">
        <v>367</v>
      </c>
      <c r="F24" s="545">
        <v>12</v>
      </c>
      <c r="G24" s="3752" t="s">
        <v>1022</v>
      </c>
      <c r="H24" s="3752" t="s">
        <v>1471</v>
      </c>
      <c r="I24" s="3753"/>
      <c r="J24" s="3782" t="s">
        <v>1515</v>
      </c>
      <c r="K24" s="717">
        <v>12</v>
      </c>
      <c r="L24" s="2987" t="s">
        <v>1021</v>
      </c>
      <c r="M24" s="2988" t="s">
        <v>2556</v>
      </c>
      <c r="N24" s="530"/>
    </row>
    <row r="25" spans="1:14" s="531" customFormat="1" ht="27" thickBot="1">
      <c r="A25" s="529"/>
      <c r="B25" s="723"/>
      <c r="C25" s="3751" t="s">
        <v>3097</v>
      </c>
      <c r="D25" s="2986" t="s">
        <v>3096</v>
      </c>
      <c r="E25" s="2986" t="s">
        <v>3098</v>
      </c>
      <c r="F25" s="577"/>
      <c r="G25" s="3754" t="s">
        <v>3097</v>
      </c>
      <c r="H25" s="3788" t="s">
        <v>3109</v>
      </c>
      <c r="I25" s="3789"/>
      <c r="J25" s="3783" t="s">
        <v>3095</v>
      </c>
      <c r="K25" s="719"/>
      <c r="L25" s="2987" t="s">
        <v>3115</v>
      </c>
      <c r="M25" s="2987" t="s">
        <v>3125</v>
      </c>
      <c r="N25" s="530"/>
    </row>
    <row r="26" spans="1:14" s="531" customFormat="1" ht="9.4" customHeight="1" thickBot="1">
      <c r="A26" s="529"/>
      <c r="B26" s="703"/>
      <c r="C26" s="704" t="s">
        <v>1516</v>
      </c>
      <c r="D26" s="705" t="s">
        <v>978</v>
      </c>
      <c r="E26" s="706" t="s">
        <v>978</v>
      </c>
      <c r="F26" s="707"/>
      <c r="G26" s="708"/>
      <c r="H26" s="708"/>
      <c r="I26" s="708"/>
      <c r="J26" s="708"/>
      <c r="K26" s="709"/>
      <c r="L26" s="710"/>
      <c r="M26" s="711"/>
      <c r="N26" s="530"/>
    </row>
    <row r="27" spans="1:14" s="538" customFormat="1" ht="30.75" thickBot="1">
      <c r="A27" s="532"/>
      <c r="B27" s="734"/>
      <c r="C27" s="698"/>
      <c r="D27" s="699" t="s">
        <v>1019</v>
      </c>
      <c r="E27" s="700"/>
      <c r="F27" s="732"/>
      <c r="G27" s="701" t="s">
        <v>590</v>
      </c>
      <c r="H27" s="702" t="s">
        <v>589</v>
      </c>
      <c r="I27" s="736"/>
      <c r="J27" s="700"/>
      <c r="K27" s="700"/>
      <c r="L27" s="699" t="s">
        <v>984</v>
      </c>
      <c r="M27" s="700"/>
      <c r="N27" s="537"/>
    </row>
    <row r="28" spans="1:14" s="531" customFormat="1" ht="24" thickBot="1">
      <c r="A28" s="529"/>
      <c r="B28" s="735"/>
      <c r="C28" s="578" t="s">
        <v>1017</v>
      </c>
      <c r="D28" s="578" t="s">
        <v>1014</v>
      </c>
      <c r="E28" s="578" t="s">
        <v>1015</v>
      </c>
      <c r="F28" s="733"/>
      <c r="G28" s="579" t="s">
        <v>1016</v>
      </c>
      <c r="H28" s="3725" t="s">
        <v>1020</v>
      </c>
      <c r="I28" s="737"/>
      <c r="J28" s="601" t="s">
        <v>1017</v>
      </c>
      <c r="K28" s="580"/>
      <c r="L28" s="579" t="s">
        <v>1014</v>
      </c>
      <c r="M28" s="578" t="s">
        <v>1015</v>
      </c>
      <c r="N28" s="530"/>
    </row>
    <row r="29" spans="1:14" s="531" customFormat="1" ht="26.25" thickBot="1">
      <c r="A29" s="529"/>
      <c r="B29" s="612">
        <v>2</v>
      </c>
      <c r="C29" s="594" t="s">
        <v>3057</v>
      </c>
      <c r="D29" s="3802" t="s">
        <v>3055</v>
      </c>
      <c r="E29" s="5044" t="s">
        <v>1517</v>
      </c>
      <c r="F29" s="3727">
        <v>2</v>
      </c>
      <c r="G29" s="3764" t="s">
        <v>1524</v>
      </c>
      <c r="H29" s="3765" t="s">
        <v>3073</v>
      </c>
      <c r="I29" s="3724">
        <v>2</v>
      </c>
      <c r="J29" s="3000" t="s">
        <v>3058</v>
      </c>
      <c r="K29" s="3001"/>
      <c r="L29" s="600" t="s">
        <v>1518</v>
      </c>
      <c r="M29" s="3802" t="s">
        <v>3055</v>
      </c>
      <c r="N29" s="530"/>
    </row>
    <row r="30" spans="1:14" s="531" customFormat="1" ht="26.25" thickBot="1">
      <c r="A30" s="529"/>
      <c r="B30" s="613"/>
      <c r="C30" s="603" t="s">
        <v>978</v>
      </c>
      <c r="D30" s="656" t="s">
        <v>1023</v>
      </c>
      <c r="E30" s="3726" t="s">
        <v>978</v>
      </c>
      <c r="F30" s="3728" t="s">
        <v>978</v>
      </c>
      <c r="G30" s="605" t="s">
        <v>978</v>
      </c>
      <c r="H30" s="3766" t="s">
        <v>3584</v>
      </c>
      <c r="I30" s="3010">
        <v>3</v>
      </c>
      <c r="J30" s="3806" t="s">
        <v>3055</v>
      </c>
      <c r="K30" s="3807"/>
      <c r="L30" s="5043" t="s">
        <v>3583</v>
      </c>
      <c r="M30" s="677" t="s">
        <v>3061</v>
      </c>
      <c r="N30" s="530"/>
    </row>
    <row r="31" spans="1:14" s="531" customFormat="1" ht="26.25" thickBot="1">
      <c r="A31" s="529"/>
      <c r="B31" s="614"/>
      <c r="C31" s="604"/>
      <c r="D31" s="657" t="s">
        <v>1519</v>
      </c>
      <c r="E31" s="658"/>
      <c r="F31" s="725">
        <v>3</v>
      </c>
      <c r="G31" s="3800" t="s">
        <v>3591</v>
      </c>
      <c r="H31" s="3801" t="s">
        <v>3055</v>
      </c>
      <c r="I31" s="3011">
        <v>4</v>
      </c>
      <c r="J31" s="3806" t="s">
        <v>3055</v>
      </c>
      <c r="K31" s="3808"/>
      <c r="L31" s="3800" t="s">
        <v>3055</v>
      </c>
      <c r="M31" s="5039" t="s">
        <v>3063</v>
      </c>
      <c r="N31" s="530"/>
    </row>
    <row r="32" spans="1:14" s="531" customFormat="1" ht="26.25" thickBot="1">
      <c r="A32" s="529"/>
      <c r="B32" s="614"/>
      <c r="C32" s="604"/>
      <c r="D32" s="657" t="s">
        <v>1520</v>
      </c>
      <c r="E32" s="658"/>
      <c r="F32" s="724">
        <v>4</v>
      </c>
      <c r="G32" s="3729" t="s">
        <v>1524</v>
      </c>
      <c r="H32" s="3730" t="s">
        <v>1521</v>
      </c>
      <c r="I32" s="729">
        <v>5</v>
      </c>
      <c r="J32" s="3004" t="s">
        <v>3057</v>
      </c>
      <c r="K32" s="3005" t="s">
        <v>978</v>
      </c>
      <c r="L32" s="600" t="s">
        <v>1522</v>
      </c>
      <c r="M32" s="3742" t="s">
        <v>2300</v>
      </c>
      <c r="N32" s="530"/>
    </row>
    <row r="33" spans="1:14" s="531" customFormat="1" ht="26.25" thickBot="1">
      <c r="A33" s="529"/>
      <c r="B33" s="614">
        <v>3</v>
      </c>
      <c r="C33" s="572" t="s">
        <v>1523</v>
      </c>
      <c r="D33" s="659" t="s">
        <v>3580</v>
      </c>
      <c r="E33" s="659" t="s">
        <v>3059</v>
      </c>
      <c r="F33" s="726">
        <v>5</v>
      </c>
      <c r="G33" s="5038" t="s">
        <v>3574</v>
      </c>
      <c r="H33" s="3743" t="s">
        <v>1558</v>
      </c>
      <c r="I33" s="3003">
        <v>6</v>
      </c>
      <c r="J33" s="3806" t="s">
        <v>3055</v>
      </c>
      <c r="K33" s="3809"/>
      <c r="L33" s="3800" t="s">
        <v>3055</v>
      </c>
      <c r="M33" s="599"/>
      <c r="N33" s="530"/>
    </row>
    <row r="34" spans="1:14" s="531" customFormat="1" ht="26.25" thickBot="1">
      <c r="A34" s="529"/>
      <c r="B34" s="614"/>
      <c r="C34" s="572"/>
      <c r="D34" s="659" t="s">
        <v>3581</v>
      </c>
      <c r="E34" s="659"/>
      <c r="F34" s="727">
        <v>6</v>
      </c>
      <c r="G34" s="3803" t="s">
        <v>3056</v>
      </c>
      <c r="H34" s="3802" t="s">
        <v>3055</v>
      </c>
      <c r="I34" s="3721" t="s">
        <v>978</v>
      </c>
      <c r="J34" s="670" t="s">
        <v>3062</v>
      </c>
      <c r="K34" s="3734"/>
      <c r="L34" s="671" t="s">
        <v>3062</v>
      </c>
      <c r="M34" s="3736" t="s">
        <v>978</v>
      </c>
      <c r="N34" s="530"/>
    </row>
    <row r="35" spans="1:14" s="531" customFormat="1" ht="25.5">
      <c r="A35" s="529"/>
      <c r="B35" s="614"/>
      <c r="C35" s="572"/>
      <c r="D35" s="659" t="s">
        <v>1525</v>
      </c>
      <c r="E35" s="659"/>
      <c r="F35" s="726">
        <v>7</v>
      </c>
      <c r="G35" s="610" t="s">
        <v>3075</v>
      </c>
      <c r="H35" s="617" t="s">
        <v>3073</v>
      </c>
      <c r="I35" s="3006"/>
      <c r="J35" s="673" t="s">
        <v>3070</v>
      </c>
      <c r="K35" s="3735"/>
      <c r="L35" s="674" t="s">
        <v>3072</v>
      </c>
      <c r="M35" s="3737" t="s">
        <v>978</v>
      </c>
      <c r="N35" s="530"/>
    </row>
    <row r="36" spans="1:14" s="531" customFormat="1" ht="26.25" thickBot="1">
      <c r="A36" s="529"/>
      <c r="B36" s="615"/>
      <c r="C36" s="572"/>
      <c r="D36" s="3712" t="s">
        <v>2298</v>
      </c>
      <c r="E36" s="659"/>
      <c r="F36" s="725" t="s">
        <v>978</v>
      </c>
      <c r="G36" s="609" t="s">
        <v>3129</v>
      </c>
      <c r="H36" s="3718" t="s">
        <v>3096</v>
      </c>
      <c r="I36" s="3006">
        <v>7</v>
      </c>
      <c r="J36" s="673" t="s">
        <v>1526</v>
      </c>
      <c r="K36" s="3735"/>
      <c r="L36" s="675" t="s">
        <v>3578</v>
      </c>
      <c r="M36" s="3738" t="s">
        <v>3060</v>
      </c>
      <c r="N36" s="530"/>
    </row>
    <row r="37" spans="1:14" s="531" customFormat="1" ht="25.5">
      <c r="A37" s="529"/>
      <c r="B37" s="3708">
        <v>4</v>
      </c>
      <c r="C37" s="3714" t="s">
        <v>1527</v>
      </c>
      <c r="D37" s="3816" t="s">
        <v>3049</v>
      </c>
      <c r="E37" s="3715" t="s">
        <v>978</v>
      </c>
      <c r="F37" s="3710">
        <v>8</v>
      </c>
      <c r="G37" s="3799" t="s">
        <v>3056</v>
      </c>
      <c r="H37" s="3804" t="s">
        <v>3055</v>
      </c>
      <c r="I37" s="3722"/>
      <c r="J37" s="673" t="s">
        <v>1528</v>
      </c>
      <c r="K37" s="3735"/>
      <c r="L37" s="674" t="s">
        <v>3579</v>
      </c>
      <c r="M37" s="3737" t="s">
        <v>1529</v>
      </c>
      <c r="N37" s="530"/>
    </row>
    <row r="38" spans="1:14" s="531" customFormat="1" ht="26.25" thickBot="1">
      <c r="A38" s="529"/>
      <c r="B38" s="3709"/>
      <c r="C38" s="3716"/>
      <c r="D38" s="3818" t="s">
        <v>3589</v>
      </c>
      <c r="E38" s="3717"/>
      <c r="F38" s="3711"/>
      <c r="G38" s="3799"/>
      <c r="H38" s="3805"/>
      <c r="I38" s="3722"/>
      <c r="J38" s="673" t="s">
        <v>1532</v>
      </c>
      <c r="K38" s="3735"/>
      <c r="L38" s="674" t="s">
        <v>3577</v>
      </c>
      <c r="M38" s="3737"/>
      <c r="N38" s="530"/>
    </row>
    <row r="39" spans="1:14" s="531" customFormat="1" ht="25.5">
      <c r="A39" s="529"/>
      <c r="B39" s="613">
        <v>5</v>
      </c>
      <c r="C39" s="572" t="s">
        <v>1530</v>
      </c>
      <c r="D39" s="3713" t="s">
        <v>3068</v>
      </c>
      <c r="E39" s="572" t="s">
        <v>1531</v>
      </c>
      <c r="F39" s="724">
        <v>9</v>
      </c>
      <c r="G39" s="3740" t="s">
        <v>3073</v>
      </c>
      <c r="H39" s="3719" t="s">
        <v>978</v>
      </c>
      <c r="I39" s="3006"/>
      <c r="J39" s="673" t="s">
        <v>1533</v>
      </c>
      <c r="K39" s="3735"/>
      <c r="L39" s="675" t="s">
        <v>3582</v>
      </c>
      <c r="M39" s="672"/>
      <c r="N39" s="530"/>
    </row>
    <row r="40" spans="1:14" s="531" customFormat="1" ht="26.25" thickBot="1">
      <c r="A40" s="529"/>
      <c r="B40" s="615"/>
      <c r="C40" s="605"/>
      <c r="D40" s="592" t="s">
        <v>3126</v>
      </c>
      <c r="E40" s="605"/>
      <c r="F40" s="725" t="s">
        <v>978</v>
      </c>
      <c r="G40" s="3741" t="s">
        <v>3128</v>
      </c>
      <c r="H40" s="618" t="s">
        <v>978</v>
      </c>
      <c r="I40" s="3006"/>
      <c r="J40" s="673" t="s">
        <v>1535</v>
      </c>
      <c r="K40" s="3735"/>
      <c r="L40" s="674" t="s">
        <v>1535</v>
      </c>
      <c r="M40" s="672"/>
      <c r="N40" s="530"/>
    </row>
    <row r="41" spans="1:14" s="531" customFormat="1" ht="26.25" thickBot="1">
      <c r="A41" s="529"/>
      <c r="B41" s="613">
        <v>6</v>
      </c>
      <c r="C41" s="606" t="s">
        <v>1534</v>
      </c>
      <c r="D41" s="593" t="s">
        <v>3068</v>
      </c>
      <c r="E41" s="606" t="s">
        <v>1531</v>
      </c>
      <c r="F41" s="724" t="s">
        <v>978</v>
      </c>
      <c r="G41" s="661" t="s">
        <v>3071</v>
      </c>
      <c r="H41" s="662" t="s">
        <v>3071</v>
      </c>
      <c r="I41" s="2999"/>
      <c r="J41" s="3723"/>
      <c r="K41" s="3733"/>
      <c r="L41" s="3739"/>
      <c r="M41" s="676"/>
      <c r="N41" s="530"/>
    </row>
    <row r="42" spans="1:14" s="531" customFormat="1" ht="26.25" thickBot="1">
      <c r="A42" s="529"/>
      <c r="B42" s="615"/>
      <c r="C42" s="605"/>
      <c r="D42" s="592" t="s">
        <v>1536</v>
      </c>
      <c r="E42" s="605"/>
      <c r="F42" s="727" t="s">
        <v>978</v>
      </c>
      <c r="G42" s="663" t="s">
        <v>1537</v>
      </c>
      <c r="H42" s="664" t="s">
        <v>1537</v>
      </c>
      <c r="I42" s="730">
        <v>8</v>
      </c>
      <c r="J42" s="3720" t="s">
        <v>3074</v>
      </c>
      <c r="K42" s="3007"/>
      <c r="L42" s="3048" t="s">
        <v>3069</v>
      </c>
      <c r="M42" s="597"/>
      <c r="N42" s="530"/>
    </row>
    <row r="43" spans="1:14" s="531" customFormat="1" ht="26.25" thickBot="1">
      <c r="A43" s="529"/>
      <c r="B43" s="613">
        <v>7</v>
      </c>
      <c r="C43" s="3748" t="s">
        <v>3008</v>
      </c>
      <c r="D43" s="3748" t="s">
        <v>3068</v>
      </c>
      <c r="E43" s="2989" t="s">
        <v>1538</v>
      </c>
      <c r="F43" s="727"/>
      <c r="G43" s="665" t="s">
        <v>3070</v>
      </c>
      <c r="H43" s="666" t="s">
        <v>3070</v>
      </c>
      <c r="I43" s="731"/>
      <c r="J43" s="581" t="s">
        <v>3131</v>
      </c>
      <c r="K43" s="582"/>
      <c r="L43" s="583" t="s">
        <v>3130</v>
      </c>
      <c r="M43" s="598"/>
      <c r="N43" s="530"/>
    </row>
    <row r="44" spans="1:14" s="531" customFormat="1" ht="26.25" thickBot="1">
      <c r="A44" s="529"/>
      <c r="B44" s="615"/>
      <c r="C44" s="3749" t="s">
        <v>3009</v>
      </c>
      <c r="D44" s="3749" t="s">
        <v>3127</v>
      </c>
      <c r="E44" s="2990" t="s">
        <v>1539</v>
      </c>
      <c r="F44" s="727">
        <v>10</v>
      </c>
      <c r="G44" s="663" t="s">
        <v>1540</v>
      </c>
      <c r="H44" s="664" t="s">
        <v>1541</v>
      </c>
      <c r="I44" s="730">
        <v>9</v>
      </c>
      <c r="J44" s="619" t="s">
        <v>3073</v>
      </c>
      <c r="K44" s="595"/>
      <c r="L44" s="596" t="s">
        <v>978</v>
      </c>
      <c r="M44" s="5040" t="s">
        <v>3063</v>
      </c>
      <c r="N44" s="530"/>
    </row>
    <row r="45" spans="1:14" s="531" customFormat="1" ht="26.25" thickBot="1">
      <c r="A45" s="529"/>
      <c r="B45" s="613">
        <v>8</v>
      </c>
      <c r="C45" s="3802" t="s">
        <v>3055</v>
      </c>
      <c r="D45" s="3802" t="s">
        <v>3055</v>
      </c>
      <c r="E45" s="602" t="s">
        <v>1322</v>
      </c>
      <c r="F45" s="727"/>
      <c r="G45" s="663" t="s">
        <v>1542</v>
      </c>
      <c r="H45" s="664" t="s">
        <v>1543</v>
      </c>
      <c r="I45" s="728" t="s">
        <v>978</v>
      </c>
      <c r="J45" s="3002" t="s">
        <v>3132</v>
      </c>
      <c r="K45" s="3007"/>
      <c r="L45" s="3008"/>
      <c r="M45" s="5041"/>
      <c r="N45" s="530"/>
    </row>
    <row r="46" spans="1:14" s="531" customFormat="1" ht="26.25" thickBot="1">
      <c r="A46" s="529"/>
      <c r="B46" s="616">
        <v>9</v>
      </c>
      <c r="C46" s="3802" t="s">
        <v>3055</v>
      </c>
      <c r="D46" s="3802" t="s">
        <v>3055</v>
      </c>
      <c r="E46" s="3802" t="s">
        <v>3055</v>
      </c>
      <c r="F46" s="727"/>
      <c r="G46" s="663" t="s">
        <v>1544</v>
      </c>
      <c r="H46" s="664" t="s">
        <v>1545</v>
      </c>
      <c r="I46" s="3006">
        <v>10</v>
      </c>
      <c r="J46" s="3810" t="s">
        <v>3055</v>
      </c>
      <c r="K46" s="3811"/>
      <c r="L46" s="3804" t="s">
        <v>3055</v>
      </c>
      <c r="M46" s="3804" t="s">
        <v>3055</v>
      </c>
      <c r="N46" s="530"/>
    </row>
    <row r="47" spans="1:14" s="531" customFormat="1" ht="26.25" thickBot="1">
      <c r="A47" s="529"/>
      <c r="B47" s="613">
        <v>10</v>
      </c>
      <c r="C47" s="606" t="s">
        <v>1546</v>
      </c>
      <c r="D47" s="3816" t="s">
        <v>3049</v>
      </c>
      <c r="E47" s="606" t="s">
        <v>1024</v>
      </c>
      <c r="F47" s="727"/>
      <c r="G47" s="667" t="s">
        <v>2299</v>
      </c>
      <c r="H47" s="664" t="s">
        <v>1547</v>
      </c>
      <c r="I47" s="2999" t="s">
        <v>978</v>
      </c>
      <c r="J47" s="3812" t="s">
        <v>978</v>
      </c>
      <c r="K47" s="3813"/>
      <c r="L47" s="3814"/>
      <c r="M47" s="3815" t="s">
        <v>978</v>
      </c>
      <c r="N47" s="530"/>
    </row>
    <row r="48" spans="1:14" s="531" customFormat="1" ht="26.25" thickBot="1">
      <c r="A48" s="529"/>
      <c r="B48" s="615"/>
      <c r="C48" s="605"/>
      <c r="D48" s="3818" t="s">
        <v>3588</v>
      </c>
      <c r="E48" s="607" t="s">
        <v>1548</v>
      </c>
      <c r="F48" s="725"/>
      <c r="G48" s="668" t="s">
        <v>1025</v>
      </c>
      <c r="H48" s="669" t="s">
        <v>1025</v>
      </c>
      <c r="I48" s="728">
        <v>11</v>
      </c>
      <c r="J48" s="3744" t="s">
        <v>1557</v>
      </c>
      <c r="K48" s="3746"/>
      <c r="L48" s="3009"/>
      <c r="M48" s="3745" t="s">
        <v>1557</v>
      </c>
      <c r="N48" s="530"/>
    </row>
    <row r="49" spans="1:14" s="531" customFormat="1" ht="26.25" thickBot="1">
      <c r="A49" s="529"/>
      <c r="B49" s="616">
        <v>11</v>
      </c>
      <c r="C49" s="608" t="s">
        <v>1549</v>
      </c>
      <c r="D49" s="602" t="s">
        <v>1026</v>
      </c>
      <c r="E49" s="660" t="s">
        <v>3059</v>
      </c>
      <c r="F49" s="726">
        <v>11</v>
      </c>
      <c r="G49" s="611" t="s">
        <v>3057</v>
      </c>
      <c r="H49" s="3747" t="s">
        <v>3064</v>
      </c>
      <c r="I49" s="730">
        <v>12</v>
      </c>
      <c r="J49" s="3000" t="s">
        <v>3058</v>
      </c>
      <c r="K49" s="3001"/>
      <c r="L49" s="3816" t="s">
        <v>3049</v>
      </c>
      <c r="M49" s="5040" t="s">
        <v>3063</v>
      </c>
      <c r="N49" s="530"/>
    </row>
    <row r="50" spans="1:14" s="531" customFormat="1" ht="30" customHeight="1" thickBot="1">
      <c r="A50" s="529"/>
      <c r="B50" s="613">
        <v>12</v>
      </c>
      <c r="C50" s="606" t="s">
        <v>1550</v>
      </c>
      <c r="D50" s="3049" t="s">
        <v>1021</v>
      </c>
      <c r="E50" s="3049" t="s">
        <v>978</v>
      </c>
      <c r="F50" s="724">
        <v>12</v>
      </c>
      <c r="G50" s="3797" t="s">
        <v>3575</v>
      </c>
      <c r="H50" s="3798" t="s">
        <v>3576</v>
      </c>
      <c r="I50" s="731"/>
      <c r="J50" s="3731" t="s">
        <v>978</v>
      </c>
      <c r="K50" s="3732"/>
      <c r="L50" s="3817" t="s">
        <v>3590</v>
      </c>
      <c r="M50" s="5042"/>
      <c r="N50" s="530"/>
    </row>
    <row r="51" spans="1:14" ht="20.65" customHeight="1" thickBot="1">
      <c r="A51" s="584"/>
      <c r="B51" s="2918"/>
      <c r="C51" s="2919"/>
      <c r="D51" s="2919"/>
      <c r="E51" s="2919"/>
      <c r="F51" s="3084"/>
      <c r="G51" s="2919"/>
      <c r="H51" s="2919"/>
      <c r="I51" s="2919"/>
      <c r="J51" s="114"/>
      <c r="K51" s="3085"/>
      <c r="L51" s="3084"/>
      <c r="M51" s="3086"/>
      <c r="N51" s="1579"/>
    </row>
    <row r="52" spans="1:14" ht="1.9" hidden="1" customHeight="1" thickBot="1">
      <c r="A52" s="1572"/>
      <c r="B52" s="3077"/>
      <c r="C52" s="3078"/>
      <c r="D52" s="3078"/>
      <c r="E52" s="3078"/>
      <c r="F52" s="3079"/>
      <c r="G52" s="3078"/>
      <c r="H52" s="3078"/>
      <c r="I52" s="3080"/>
      <c r="J52" s="3081"/>
      <c r="K52" s="3082"/>
      <c r="L52" s="3080"/>
      <c r="M52" s="3083"/>
      <c r="N52" s="1572"/>
    </row>
    <row r="53" spans="1:14" ht="23.25">
      <c r="A53" s="1575" t="s">
        <v>1551</v>
      </c>
      <c r="B53" s="3478" t="s">
        <v>3003</v>
      </c>
      <c r="C53" s="3479"/>
      <c r="D53" s="3480"/>
      <c r="E53" s="3481"/>
      <c r="F53" s="3482"/>
      <c r="G53" s="3483"/>
      <c r="H53" s="3042"/>
      <c r="I53" s="3043"/>
      <c r="J53" s="3866" t="s">
        <v>3263</v>
      </c>
      <c r="K53" s="1572"/>
      <c r="L53" s="3075">
        <v>2025</v>
      </c>
      <c r="M53" s="3475" t="s">
        <v>3291</v>
      </c>
      <c r="N53" s="1572"/>
    </row>
    <row r="54" spans="1:14" ht="26.25" thickBot="1">
      <c r="A54" s="1576"/>
      <c r="B54" s="2912" t="s">
        <v>3004</v>
      </c>
      <c r="C54" s="2913"/>
      <c r="D54" s="2914"/>
      <c r="E54" s="2915"/>
      <c r="F54" s="3874"/>
      <c r="G54" s="3484"/>
      <c r="H54" s="3044"/>
      <c r="I54" s="3044"/>
      <c r="J54" s="3866" t="s">
        <v>454</v>
      </c>
      <c r="K54" s="1572"/>
      <c r="L54" s="3075" t="s">
        <v>3762</v>
      </c>
      <c r="M54" s="3475" t="s">
        <v>980</v>
      </c>
      <c r="N54" s="1572"/>
    </row>
    <row r="55" spans="1:14" ht="21" thickBot="1">
      <c r="A55" s="1577" t="s">
        <v>1553</v>
      </c>
      <c r="B55" s="3867" t="s">
        <v>3050</v>
      </c>
      <c r="C55" s="3868"/>
      <c r="D55" s="3868"/>
      <c r="E55" s="3869"/>
      <c r="F55" s="3870"/>
      <c r="G55" s="3477"/>
      <c r="H55" s="3045"/>
      <c r="I55" s="1572"/>
      <c r="J55" s="3866" t="s">
        <v>316</v>
      </c>
      <c r="K55" s="1572"/>
      <c r="L55" s="3075" t="s">
        <v>316</v>
      </c>
      <c r="M55" s="3476" t="s">
        <v>2747</v>
      </c>
      <c r="N55" s="1572"/>
    </row>
    <row r="56" spans="1:14" ht="21" thickBot="1">
      <c r="A56" s="1578" t="s">
        <v>1554</v>
      </c>
      <c r="B56" s="2917" t="s">
        <v>1552</v>
      </c>
      <c r="C56" s="3871"/>
      <c r="D56" s="3872"/>
      <c r="E56" s="3871"/>
      <c r="F56" s="3039"/>
      <c r="G56" s="3477"/>
      <c r="H56" s="3045"/>
      <c r="I56" s="3046"/>
      <c r="J56" s="3866" t="s">
        <v>325</v>
      </c>
      <c r="K56" s="1572"/>
      <c r="L56" s="3076" t="s">
        <v>978</v>
      </c>
      <c r="M56" s="3476" t="s">
        <v>326</v>
      </c>
      <c r="N56" s="1572"/>
    </row>
    <row r="57" spans="1:14" ht="21" thickBot="1">
      <c r="A57" s="1577"/>
      <c r="B57" s="3040" t="s">
        <v>3076</v>
      </c>
      <c r="C57" s="2916"/>
      <c r="D57" s="2916"/>
      <c r="E57" s="2916"/>
      <c r="F57" s="3873"/>
      <c r="G57" s="3477"/>
      <c r="H57" s="3045"/>
      <c r="I57" s="3046"/>
      <c r="J57" s="114"/>
      <c r="K57" s="1572"/>
      <c r="L57" s="3084" t="s">
        <v>978</v>
      </c>
      <c r="M57" s="3074" t="s">
        <v>978</v>
      </c>
      <c r="N57" s="1572"/>
    </row>
    <row r="58" spans="1:14" ht="21" thickBot="1">
      <c r="A58" s="1572"/>
      <c r="B58" s="2918"/>
      <c r="C58" s="2919"/>
      <c r="D58" s="2919"/>
      <c r="E58" s="2919"/>
      <c r="F58" s="2920"/>
      <c r="G58" s="3027"/>
      <c r="H58" s="3027"/>
      <c r="I58" s="3047"/>
      <c r="J58" s="114"/>
      <c r="K58" s="1573"/>
      <c r="L58" s="3041"/>
      <c r="M58" s="1579"/>
      <c r="N58" s="1572"/>
    </row>
    <row r="59" spans="1:14" ht="6.6" customHeight="1">
      <c r="A59" s="1572"/>
      <c r="B59" s="1571"/>
      <c r="C59" s="1572"/>
      <c r="D59" s="1572"/>
      <c r="E59" s="1572"/>
      <c r="F59" s="1573"/>
      <c r="G59" s="1573"/>
      <c r="H59" s="1573"/>
      <c r="I59" s="1574"/>
      <c r="J59" s="1573"/>
      <c r="K59" s="1573"/>
      <c r="L59" s="1572"/>
      <c r="M59" s="1572"/>
      <c r="N59" s="1572"/>
    </row>
  </sheetData>
  <printOptions horizontalCentered="1" verticalCentered="1"/>
  <pageMargins left="0" right="0" top="0" bottom="0" header="0" footer="0"/>
  <pageSetup scale="41" orientation="landscape" r:id="rId1"/>
  <rowBreaks count="1" manualBreakCount="1">
    <brk id="59"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B73"/>
  <sheetViews>
    <sheetView zoomScale="90" zoomScaleNormal="90" workbookViewId="0">
      <selection activeCell="K15" sqref="K15"/>
    </sheetView>
  </sheetViews>
  <sheetFormatPr defaultRowHeight="15.75"/>
  <cols>
    <col min="27" max="27" width="10.375" customWidth="1"/>
  </cols>
  <sheetData>
    <row r="1" spans="1:28" s="209" customFormat="1" ht="13.9" customHeight="1" thickBot="1">
      <c r="A1" s="585"/>
      <c r="B1" s="585"/>
      <c r="C1" s="586"/>
      <c r="D1" s="587" t="s">
        <v>4339</v>
      </c>
      <c r="E1" s="585"/>
      <c r="F1" s="678" t="s">
        <v>2891</v>
      </c>
      <c r="G1" s="678"/>
      <c r="H1" s="678"/>
      <c r="I1" s="678"/>
      <c r="J1" s="585"/>
      <c r="K1" s="585"/>
      <c r="L1" s="585"/>
      <c r="M1" s="585"/>
      <c r="N1" s="585"/>
      <c r="O1" s="585"/>
      <c r="P1" s="585"/>
      <c r="Q1" s="585"/>
      <c r="R1" s="585"/>
      <c r="S1" s="585"/>
      <c r="T1" s="585"/>
      <c r="U1" s="585"/>
      <c r="V1" s="585"/>
      <c r="W1" s="585"/>
      <c r="X1" s="585"/>
      <c r="Y1" s="585"/>
      <c r="Z1" s="585"/>
      <c r="AA1" s="585"/>
      <c r="AB1" s="585"/>
    </row>
    <row r="2" spans="1:28" ht="27" thickBot="1">
      <c r="A2" s="403"/>
      <c r="B2" s="621" t="s">
        <v>1287</v>
      </c>
      <c r="C2" s="406"/>
      <c r="E2" s="623" t="s">
        <v>1291</v>
      </c>
      <c r="F2" s="624"/>
      <c r="G2" s="624"/>
      <c r="H2" s="620"/>
      <c r="I2" s="620"/>
      <c r="J2" s="401"/>
      <c r="K2" s="629"/>
      <c r="L2" s="622" t="s">
        <v>1288</v>
      </c>
      <c r="M2" s="406"/>
      <c r="N2" s="406"/>
      <c r="O2" s="623" t="s">
        <v>1581</v>
      </c>
      <c r="P2" s="624"/>
      <c r="Q2" s="624"/>
      <c r="R2" s="620"/>
      <c r="S2" s="625"/>
      <c r="T2" s="402"/>
      <c r="U2" s="4233" t="s">
        <v>1595</v>
      </c>
      <c r="V2" s="3108"/>
      <c r="W2" s="3095" t="s">
        <v>1596</v>
      </c>
      <c r="X2" s="3096"/>
      <c r="Y2" s="4233" t="s">
        <v>3922</v>
      </c>
      <c r="Z2" s="3097"/>
      <c r="AA2" s="3098"/>
      <c r="AB2" s="403"/>
    </row>
    <row r="3" spans="1:28" ht="16.5" thickBot="1">
      <c r="A3" s="404"/>
      <c r="B3" s="409"/>
      <c r="C3" s="404"/>
      <c r="D3" s="635" t="s">
        <v>968</v>
      </c>
      <c r="E3" s="633" t="s">
        <v>1289</v>
      </c>
      <c r="F3" s="633" t="s">
        <v>1290</v>
      </c>
      <c r="K3" s="630"/>
      <c r="L3" s="409"/>
      <c r="M3" s="404"/>
      <c r="N3" s="634" t="s">
        <v>969</v>
      </c>
      <c r="O3" s="633" t="s">
        <v>1292</v>
      </c>
      <c r="P3" s="633" t="s">
        <v>1293</v>
      </c>
      <c r="U3" s="647" t="s">
        <v>1060</v>
      </c>
      <c r="V3" s="414" t="s">
        <v>1295</v>
      </c>
      <c r="W3" s="3099" t="s">
        <v>1060</v>
      </c>
      <c r="X3" s="3100" t="s">
        <v>1294</v>
      </c>
      <c r="Y3" s="4854" t="s">
        <v>1060</v>
      </c>
      <c r="Z3" s="4855" t="s">
        <v>1294</v>
      </c>
      <c r="AA3" s="4856"/>
      <c r="AB3" s="404"/>
    </row>
    <row r="4" spans="1:28" ht="16.5" thickBot="1">
      <c r="A4" s="403"/>
      <c r="B4" s="415" t="s">
        <v>587</v>
      </c>
      <c r="C4" s="416"/>
      <c r="D4" s="405" t="s">
        <v>1296</v>
      </c>
      <c r="E4" s="417" t="s">
        <v>1297</v>
      </c>
      <c r="F4" s="418"/>
      <c r="G4" s="408" t="s">
        <v>1298</v>
      </c>
      <c r="H4" s="407"/>
      <c r="I4" s="407"/>
      <c r="J4" s="407"/>
      <c r="K4" s="631"/>
      <c r="L4" s="405" t="s">
        <v>587</v>
      </c>
      <c r="M4" s="407"/>
      <c r="N4" s="419" t="s">
        <v>1296</v>
      </c>
      <c r="O4" s="420" t="s">
        <v>1297</v>
      </c>
      <c r="P4" s="418"/>
      <c r="Q4" s="408" t="s">
        <v>1298</v>
      </c>
      <c r="R4" s="406"/>
      <c r="S4" s="406"/>
      <c r="T4" s="408"/>
      <c r="U4" s="645" t="s">
        <v>1061</v>
      </c>
      <c r="V4" s="421" t="s">
        <v>1300</v>
      </c>
      <c r="W4" s="3101" t="s">
        <v>1061</v>
      </c>
      <c r="X4" s="3102" t="s">
        <v>1299</v>
      </c>
      <c r="Y4" s="4857" t="s">
        <v>1061</v>
      </c>
      <c r="Z4" s="3105" t="s">
        <v>1301</v>
      </c>
      <c r="AA4" s="4858"/>
      <c r="AB4" s="403"/>
    </row>
    <row r="5" spans="1:28" ht="16.5" thickBot="1">
      <c r="A5" s="404"/>
      <c r="B5" s="636" t="s">
        <v>1302</v>
      </c>
      <c r="C5" s="406"/>
      <c r="D5" s="2459" t="s">
        <v>1303</v>
      </c>
      <c r="E5" s="449"/>
      <c r="F5" s="407"/>
      <c r="G5" s="2460" t="s">
        <v>1304</v>
      </c>
      <c r="H5" s="407"/>
      <c r="I5" s="407"/>
      <c r="J5" s="407"/>
      <c r="K5" s="630"/>
      <c r="L5" s="636" t="s">
        <v>1302</v>
      </c>
      <c r="M5" s="406"/>
      <c r="N5" s="2459" t="s">
        <v>1303</v>
      </c>
      <c r="O5" s="449"/>
      <c r="P5" s="407"/>
      <c r="Q5" s="2460" t="s">
        <v>1304</v>
      </c>
      <c r="R5" s="407"/>
      <c r="S5" s="407"/>
      <c r="T5" s="2461"/>
      <c r="U5" s="645" t="s">
        <v>366</v>
      </c>
      <c r="V5" s="421" t="s">
        <v>1306</v>
      </c>
      <c r="W5" s="3101" t="s">
        <v>366</v>
      </c>
      <c r="X5" s="3102" t="s">
        <v>1305</v>
      </c>
      <c r="Y5" s="4857" t="s">
        <v>366</v>
      </c>
      <c r="Z5" s="3105" t="s">
        <v>1307</v>
      </c>
      <c r="AA5" s="4858"/>
      <c r="AB5" s="404"/>
    </row>
    <row r="6" spans="1:28">
      <c r="A6" s="403"/>
      <c r="B6" s="637" t="s">
        <v>1308</v>
      </c>
      <c r="C6" s="410"/>
      <c r="D6" s="422" t="s">
        <v>1309</v>
      </c>
      <c r="E6" s="423" t="s">
        <v>1310</v>
      </c>
      <c r="F6" s="424"/>
      <c r="G6" s="425" t="s">
        <v>1311</v>
      </c>
      <c r="H6" s="424"/>
      <c r="I6" s="424"/>
      <c r="J6" s="424"/>
      <c r="K6" s="631"/>
      <c r="L6" s="637" t="s">
        <v>1308</v>
      </c>
      <c r="M6" s="424"/>
      <c r="N6" s="422" t="s">
        <v>1309</v>
      </c>
      <c r="O6" s="423" t="s">
        <v>1310</v>
      </c>
      <c r="P6" s="424"/>
      <c r="Q6" s="425" t="s">
        <v>1311</v>
      </c>
      <c r="R6" s="424"/>
      <c r="S6" s="424"/>
      <c r="T6" s="426"/>
      <c r="U6" s="645" t="s">
        <v>365</v>
      </c>
      <c r="V6" s="421" t="s">
        <v>1313</v>
      </c>
      <c r="W6" s="3101" t="s">
        <v>365</v>
      </c>
      <c r="X6" s="3102" t="s">
        <v>1312</v>
      </c>
      <c r="Y6" s="4859" t="s">
        <v>365</v>
      </c>
      <c r="Z6" s="3106" t="s">
        <v>1295</v>
      </c>
      <c r="AA6" s="4860"/>
      <c r="AB6" s="403"/>
    </row>
    <row r="7" spans="1:28" ht="16.5" thickBot="1">
      <c r="A7" s="403"/>
      <c r="B7" s="638"/>
      <c r="C7" s="427" t="s">
        <v>978</v>
      </c>
      <c r="D7" s="428"/>
      <c r="E7" s="429" t="s">
        <v>1314</v>
      </c>
      <c r="F7" s="430"/>
      <c r="G7" s="431" t="s">
        <v>1315</v>
      </c>
      <c r="H7" s="430"/>
      <c r="I7" s="430"/>
      <c r="J7" s="430"/>
      <c r="K7" s="631"/>
      <c r="L7" s="638"/>
      <c r="M7" s="430" t="s">
        <v>978</v>
      </c>
      <c r="N7" s="428"/>
      <c r="O7" s="429" t="s">
        <v>1314</v>
      </c>
      <c r="P7" s="430"/>
      <c r="Q7" s="431" t="s">
        <v>1316</v>
      </c>
      <c r="R7" s="430"/>
      <c r="S7" s="430"/>
      <c r="T7" s="432"/>
      <c r="U7" s="645" t="s">
        <v>364</v>
      </c>
      <c r="V7" s="421" t="s">
        <v>1318</v>
      </c>
      <c r="W7" s="3101" t="s">
        <v>364</v>
      </c>
      <c r="X7" s="3102" t="s">
        <v>1317</v>
      </c>
      <c r="Y7" s="4857" t="s">
        <v>364</v>
      </c>
      <c r="Z7" s="3105" t="s">
        <v>1319</v>
      </c>
      <c r="AA7" s="4858"/>
      <c r="AB7" s="403"/>
    </row>
    <row r="8" spans="1:28" ht="16.5" thickBot="1">
      <c r="A8" s="404"/>
      <c r="B8" s="639" t="s">
        <v>978</v>
      </c>
      <c r="C8" s="410"/>
      <c r="D8" s="433" t="s">
        <v>978</v>
      </c>
      <c r="E8" s="2468" t="s">
        <v>1582</v>
      </c>
      <c r="F8" s="2469"/>
      <c r="G8" s="2470" t="s">
        <v>1320</v>
      </c>
      <c r="H8" s="2469"/>
      <c r="I8" s="2469"/>
      <c r="J8" s="2469"/>
      <c r="K8" s="630"/>
      <c r="L8" s="637" t="s">
        <v>978</v>
      </c>
      <c r="M8" s="410"/>
      <c r="N8" s="433" t="s">
        <v>978</v>
      </c>
      <c r="O8" s="434" t="s">
        <v>978</v>
      </c>
      <c r="P8" s="410"/>
      <c r="Q8" s="435" t="s">
        <v>978</v>
      </c>
      <c r="R8" s="410"/>
      <c r="S8" s="410"/>
      <c r="T8" s="411"/>
      <c r="U8" s="645" t="s">
        <v>1062</v>
      </c>
      <c r="V8" s="421" t="s">
        <v>1301</v>
      </c>
      <c r="W8" s="3101" t="s">
        <v>1062</v>
      </c>
      <c r="X8" s="3102" t="s">
        <v>1321</v>
      </c>
      <c r="Y8" s="4857" t="s">
        <v>1062</v>
      </c>
      <c r="Z8" s="3105" t="s">
        <v>1322</v>
      </c>
      <c r="AA8" s="4861"/>
      <c r="AB8" s="404"/>
    </row>
    <row r="9" spans="1:28" ht="16.5" thickBot="1">
      <c r="A9" s="404"/>
      <c r="B9" s="640" t="s">
        <v>3524</v>
      </c>
      <c r="C9" s="436"/>
      <c r="D9" s="2475" t="s">
        <v>1323</v>
      </c>
      <c r="E9" s="2740" t="s">
        <v>3005</v>
      </c>
      <c r="F9" s="2471"/>
      <c r="G9" s="2472" t="s">
        <v>1324</v>
      </c>
      <c r="H9" s="2471"/>
      <c r="I9" s="2471"/>
      <c r="J9" s="2471"/>
      <c r="K9" s="630"/>
      <c r="L9" s="643" t="s">
        <v>1325</v>
      </c>
      <c r="M9" s="628"/>
      <c r="N9" s="2462" t="s">
        <v>1323</v>
      </c>
      <c r="O9" s="2463" t="s">
        <v>978</v>
      </c>
      <c r="P9" s="2464"/>
      <c r="Q9" s="2465" t="s">
        <v>1326</v>
      </c>
      <c r="R9" s="2464"/>
      <c r="S9" s="2464"/>
      <c r="T9" s="2466"/>
      <c r="U9" s="645" t="s">
        <v>1063</v>
      </c>
      <c r="V9" s="421" t="s">
        <v>1328</v>
      </c>
      <c r="W9" s="3101" t="s">
        <v>1063</v>
      </c>
      <c r="X9" s="3102" t="s">
        <v>1327</v>
      </c>
      <c r="Y9" s="4859" t="s">
        <v>1063</v>
      </c>
      <c r="Z9" s="3106" t="s">
        <v>1329</v>
      </c>
      <c r="AA9" s="3107"/>
      <c r="AB9" s="404"/>
    </row>
    <row r="10" spans="1:28" ht="16.5" thickBot="1">
      <c r="A10" s="404"/>
      <c r="B10" s="638"/>
      <c r="C10" s="427" t="s">
        <v>978</v>
      </c>
      <c r="D10" s="437"/>
      <c r="E10" s="2741" t="s">
        <v>3006</v>
      </c>
      <c r="F10" s="2473"/>
      <c r="G10" s="2474" t="s">
        <v>1330</v>
      </c>
      <c r="H10" s="2473"/>
      <c r="I10" s="2473"/>
      <c r="J10" s="2473"/>
      <c r="K10" s="630"/>
      <c r="L10" s="638"/>
      <c r="M10" s="427" t="s">
        <v>978</v>
      </c>
      <c r="N10" s="437"/>
      <c r="O10" s="438" t="s">
        <v>978</v>
      </c>
      <c r="P10" s="427"/>
      <c r="Q10" s="439" t="s">
        <v>978</v>
      </c>
      <c r="R10" s="427"/>
      <c r="S10" s="427"/>
      <c r="T10" s="440"/>
      <c r="U10" s="645" t="s">
        <v>1064</v>
      </c>
      <c r="V10" s="421" t="s">
        <v>1332</v>
      </c>
      <c r="W10" s="3101" t="s">
        <v>1064</v>
      </c>
      <c r="X10" s="3102" t="s">
        <v>1331</v>
      </c>
      <c r="Y10" s="4857" t="s">
        <v>1064</v>
      </c>
      <c r="Z10" s="3105" t="s">
        <v>1333</v>
      </c>
      <c r="AA10" s="4858"/>
      <c r="AB10" s="404"/>
    </row>
    <row r="11" spans="1:28">
      <c r="A11" s="403"/>
      <c r="B11" s="637" t="s">
        <v>1334</v>
      </c>
      <c r="C11" s="410"/>
      <c r="D11" s="422" t="s">
        <v>1335</v>
      </c>
      <c r="E11" s="423" t="s">
        <v>1336</v>
      </c>
      <c r="F11" s="424"/>
      <c r="G11" s="425" t="s">
        <v>1337</v>
      </c>
      <c r="H11" s="424"/>
      <c r="I11" s="424"/>
      <c r="J11" s="424"/>
      <c r="K11" s="631"/>
      <c r="L11" s="637" t="s">
        <v>1334</v>
      </c>
      <c r="M11" s="424"/>
      <c r="N11" s="422" t="s">
        <v>1335</v>
      </c>
      <c r="O11" s="423" t="s">
        <v>1336</v>
      </c>
      <c r="P11" s="424"/>
      <c r="Q11" s="425" t="s">
        <v>1337</v>
      </c>
      <c r="R11" s="424"/>
      <c r="S11" s="424"/>
      <c r="T11" s="426"/>
      <c r="U11" s="645" t="s">
        <v>1065</v>
      </c>
      <c r="V11" s="421" t="s">
        <v>1319</v>
      </c>
      <c r="W11" s="3101" t="s">
        <v>1065</v>
      </c>
      <c r="X11" s="3102" t="s">
        <v>1338</v>
      </c>
      <c r="Y11" s="4859" t="s">
        <v>1065</v>
      </c>
      <c r="Z11" s="3106" t="s">
        <v>1332</v>
      </c>
      <c r="AA11" s="4860"/>
      <c r="AB11" s="403"/>
    </row>
    <row r="12" spans="1:28" ht="16.5" thickBot="1">
      <c r="A12" s="403"/>
      <c r="B12" s="638"/>
      <c r="C12" s="427" t="s">
        <v>978</v>
      </c>
      <c r="D12" s="428"/>
      <c r="E12" s="429" t="s">
        <v>1339</v>
      </c>
      <c r="F12" s="430"/>
      <c r="G12" s="431" t="s">
        <v>1340</v>
      </c>
      <c r="H12" s="430"/>
      <c r="I12" s="430"/>
      <c r="J12" s="430"/>
      <c r="K12" s="631"/>
      <c r="L12" s="638"/>
      <c r="M12" s="430" t="s">
        <v>978</v>
      </c>
      <c r="N12" s="428"/>
      <c r="O12" s="429" t="s">
        <v>1339</v>
      </c>
      <c r="P12" s="430"/>
      <c r="Q12" s="431" t="s">
        <v>1341</v>
      </c>
      <c r="R12" s="430"/>
      <c r="S12" s="430"/>
      <c r="T12" s="432"/>
      <c r="U12" s="645" t="s">
        <v>1066</v>
      </c>
      <c r="V12" s="421" t="s">
        <v>1343</v>
      </c>
      <c r="W12" s="3101" t="s">
        <v>1066</v>
      </c>
      <c r="X12" s="3102" t="s">
        <v>1342</v>
      </c>
      <c r="Y12" s="4857" t="s">
        <v>1066</v>
      </c>
      <c r="Z12" s="1570" t="s">
        <v>1344</v>
      </c>
      <c r="AA12" s="4862"/>
      <c r="AB12" s="403"/>
    </row>
    <row r="13" spans="1:28" ht="16.5" thickBot="1">
      <c r="A13" s="404"/>
      <c r="B13" s="641" t="s">
        <v>1345</v>
      </c>
      <c r="C13" s="412"/>
      <c r="D13" s="428" t="s">
        <v>1346</v>
      </c>
      <c r="E13" s="2467"/>
      <c r="F13" s="69"/>
      <c r="G13" s="431" t="s">
        <v>1347</v>
      </c>
      <c r="H13" s="430"/>
      <c r="I13" s="430"/>
      <c r="J13" s="430"/>
      <c r="K13" s="630"/>
      <c r="L13" s="636" t="s">
        <v>1345</v>
      </c>
      <c r="M13" s="406"/>
      <c r="N13" s="2459" t="s">
        <v>1346</v>
      </c>
      <c r="O13" s="449"/>
      <c r="P13" s="407"/>
      <c r="Q13" s="2460" t="s">
        <v>1347</v>
      </c>
      <c r="R13" s="407"/>
      <c r="S13" s="407"/>
      <c r="T13" s="2461"/>
      <c r="U13" s="3090" t="s">
        <v>1067</v>
      </c>
      <c r="V13" s="3091" t="s">
        <v>1348</v>
      </c>
      <c r="W13" s="3103" t="s">
        <v>1067</v>
      </c>
      <c r="X13" s="3104" t="s">
        <v>1294</v>
      </c>
      <c r="Y13" s="4863" t="s">
        <v>1067</v>
      </c>
      <c r="Z13" s="4864" t="s">
        <v>1294</v>
      </c>
      <c r="AA13" s="4865"/>
      <c r="AB13" s="404"/>
    </row>
    <row r="14" spans="1:28" ht="19.5" thickBot="1">
      <c r="A14" s="404"/>
      <c r="B14" s="642" t="s">
        <v>1349</v>
      </c>
      <c r="C14" s="441"/>
      <c r="D14" s="2476" t="s">
        <v>1350</v>
      </c>
      <c r="E14" s="2476"/>
      <c r="F14" s="2477"/>
      <c r="G14" s="2476" t="s">
        <v>1351</v>
      </c>
      <c r="H14" s="2477"/>
      <c r="I14" s="442"/>
      <c r="J14" s="442"/>
      <c r="K14" s="630"/>
      <c r="L14" s="642" t="s">
        <v>1349</v>
      </c>
      <c r="M14" s="441"/>
      <c r="N14" s="2476" t="s">
        <v>1350</v>
      </c>
      <c r="O14" s="2476"/>
      <c r="P14" s="2477"/>
      <c r="Q14" s="2476" t="s">
        <v>1352</v>
      </c>
      <c r="R14" s="2477"/>
      <c r="S14" s="442"/>
      <c r="T14" s="442"/>
      <c r="U14" s="4232" t="s">
        <v>3923</v>
      </c>
      <c r="V14" s="2984"/>
      <c r="W14" s="2984"/>
      <c r="X14" s="2983"/>
      <c r="Y14" s="3094" t="s">
        <v>3151</v>
      </c>
      <c r="Z14" s="3092"/>
      <c r="AA14" s="3093"/>
      <c r="AB14" s="404"/>
    </row>
    <row r="15" spans="1:28" ht="16.5" thickBot="1">
      <c r="A15" s="404"/>
      <c r="B15" s="443" t="s">
        <v>1353</v>
      </c>
      <c r="C15" s="444" t="s">
        <v>1064</v>
      </c>
      <c r="D15" s="1567"/>
      <c r="E15" s="2479" t="s">
        <v>1354</v>
      </c>
      <c r="F15" s="2479"/>
      <c r="G15" s="2479"/>
      <c r="H15" s="445"/>
      <c r="I15" s="445"/>
      <c r="J15" s="445"/>
      <c r="K15" s="632"/>
      <c r="L15" s="2483" t="s">
        <v>1353</v>
      </c>
      <c r="M15" s="2484"/>
      <c r="N15" s="1567"/>
      <c r="O15" s="2479" t="s">
        <v>1354</v>
      </c>
      <c r="P15" s="2479"/>
      <c r="Q15" s="445"/>
      <c r="R15" s="445"/>
      <c r="S15" s="445"/>
      <c r="T15" s="445"/>
      <c r="U15" s="4210" t="s">
        <v>3297</v>
      </c>
      <c r="V15" s="4211"/>
      <c r="W15" s="4211"/>
      <c r="X15" s="4212"/>
      <c r="AB15" s="3020"/>
    </row>
    <row r="16" spans="1:28" ht="16.5" thickBot="1">
      <c r="A16" s="404"/>
      <c r="B16" s="446"/>
      <c r="C16" s="447"/>
      <c r="D16" s="2478" t="s">
        <v>1356</v>
      </c>
      <c r="E16" s="2482" t="s">
        <v>1357</v>
      </c>
      <c r="F16" s="2482"/>
      <c r="G16" s="2482"/>
      <c r="H16" s="448"/>
      <c r="I16" s="448"/>
      <c r="J16" s="448"/>
      <c r="K16" s="632"/>
      <c r="L16" s="2480"/>
      <c r="M16" s="2481"/>
      <c r="N16" s="2478" t="s">
        <v>1356</v>
      </c>
      <c r="O16" s="2482" t="s">
        <v>1357</v>
      </c>
      <c r="P16" s="2482"/>
      <c r="Q16" s="448"/>
      <c r="R16" s="448"/>
      <c r="S16" s="448"/>
      <c r="T16" s="448"/>
      <c r="U16" s="4213" t="s">
        <v>3298</v>
      </c>
      <c r="V16" s="4214"/>
      <c r="W16" s="4214"/>
      <c r="X16" s="4215"/>
      <c r="AB16" s="3019"/>
    </row>
    <row r="17" spans="1:28" ht="16.5" thickBot="1">
      <c r="A17" s="403"/>
      <c r="B17" s="644" t="s">
        <v>1583</v>
      </c>
      <c r="C17" s="406"/>
      <c r="D17" s="3499" t="s">
        <v>3525</v>
      </c>
      <c r="E17" s="3498"/>
      <c r="F17" s="449"/>
      <c r="G17" s="449" t="s">
        <v>1359</v>
      </c>
      <c r="H17" s="449"/>
      <c r="I17" s="416"/>
      <c r="J17" s="416"/>
      <c r="K17" s="626"/>
      <c r="L17" s="644" t="s">
        <v>1583</v>
      </c>
      <c r="M17" s="406"/>
      <c r="N17" s="3499" t="s">
        <v>3523</v>
      </c>
      <c r="O17" s="3499"/>
      <c r="P17" s="449"/>
      <c r="Q17" s="449" t="s">
        <v>1359</v>
      </c>
      <c r="R17" s="3498"/>
      <c r="S17" s="416"/>
      <c r="T17" s="416"/>
      <c r="U17" s="4216" t="s">
        <v>4066</v>
      </c>
      <c r="V17" s="4217"/>
      <c r="W17" s="4217"/>
      <c r="X17" s="4218"/>
      <c r="AB17" s="2978"/>
    </row>
    <row r="18" spans="1:28" ht="16.5" thickBot="1">
      <c r="A18" s="403"/>
      <c r="B18" s="644" t="s">
        <v>1361</v>
      </c>
      <c r="C18" s="406"/>
      <c r="D18" s="449"/>
      <c r="E18" s="449"/>
      <c r="F18" s="449"/>
      <c r="G18" s="449" t="s">
        <v>1362</v>
      </c>
      <c r="H18" s="449"/>
      <c r="I18" s="449"/>
      <c r="J18" s="449"/>
      <c r="K18" s="626"/>
      <c r="L18" s="644" t="s">
        <v>1361</v>
      </c>
      <c r="M18" s="407"/>
      <c r="N18" s="449"/>
      <c r="O18" s="449"/>
      <c r="P18" s="449"/>
      <c r="Q18" s="449" t="s">
        <v>1362</v>
      </c>
      <c r="R18" s="449"/>
      <c r="S18" s="449"/>
      <c r="T18" s="449"/>
      <c r="U18" s="4216" t="s">
        <v>4067</v>
      </c>
      <c r="V18" s="4217"/>
      <c r="W18" s="4217"/>
      <c r="X18" s="4218"/>
      <c r="AB18" s="2978"/>
    </row>
    <row r="19" spans="1:28" ht="27" thickBot="1">
      <c r="A19" s="403"/>
      <c r="B19" s="450"/>
      <c r="C19" s="1564" t="s">
        <v>1364</v>
      </c>
      <c r="D19" s="451" t="s">
        <v>1365</v>
      </c>
      <c r="E19" s="451"/>
      <c r="F19" s="451"/>
      <c r="G19" s="451"/>
      <c r="H19" s="451"/>
      <c r="I19" s="451"/>
      <c r="J19" s="451"/>
      <c r="K19" s="626"/>
      <c r="L19" s="450"/>
      <c r="M19" s="1562" t="s">
        <v>1364</v>
      </c>
      <c r="N19" s="451" t="s">
        <v>1365</v>
      </c>
      <c r="O19" s="451"/>
      <c r="P19" s="451"/>
      <c r="Q19" s="451"/>
      <c r="R19" s="451"/>
      <c r="S19" s="451"/>
      <c r="T19" s="451"/>
      <c r="U19" s="4219" t="s">
        <v>3155</v>
      </c>
      <c r="V19" s="4220"/>
      <c r="W19" s="4220"/>
      <c r="X19" s="4221"/>
      <c r="AB19" s="2979"/>
    </row>
    <row r="20" spans="1:28" ht="27" thickBot="1">
      <c r="A20" s="403"/>
      <c r="B20" s="452"/>
      <c r="C20" s="1565" t="s">
        <v>1367</v>
      </c>
      <c r="D20" s="453" t="s">
        <v>1368</v>
      </c>
      <c r="E20" s="453"/>
      <c r="F20" s="453"/>
      <c r="G20" s="453"/>
      <c r="H20" s="453"/>
      <c r="I20" s="453"/>
      <c r="J20" s="453"/>
      <c r="K20" s="631"/>
      <c r="L20" s="452"/>
      <c r="M20" s="1563" t="s">
        <v>1367</v>
      </c>
      <c r="N20" s="453" t="s">
        <v>1368</v>
      </c>
      <c r="O20" s="453"/>
      <c r="P20" s="453"/>
      <c r="Q20" s="453"/>
      <c r="R20" s="453"/>
      <c r="S20" s="453"/>
      <c r="T20" s="453"/>
      <c r="U20" s="4222" t="s">
        <v>3156</v>
      </c>
      <c r="V20" s="4223"/>
      <c r="W20" s="4223"/>
      <c r="X20" s="4224"/>
      <c r="Y20" s="3024" t="s">
        <v>978</v>
      </c>
      <c r="Z20" s="3018"/>
      <c r="AA20" s="3019"/>
      <c r="AB20" s="2978"/>
    </row>
    <row r="21" spans="1:28" ht="27" thickBot="1">
      <c r="A21" s="404"/>
      <c r="B21" s="1561" t="s">
        <v>1356</v>
      </c>
      <c r="C21" s="454" t="s">
        <v>1370</v>
      </c>
      <c r="D21" s="454"/>
      <c r="E21" s="454"/>
      <c r="F21" s="454"/>
      <c r="G21" s="454"/>
      <c r="H21" s="454"/>
      <c r="I21" s="454"/>
      <c r="J21" s="1320"/>
      <c r="K21" s="630"/>
      <c r="L21" s="3131" t="s">
        <v>1356</v>
      </c>
      <c r="M21" s="3132" t="s">
        <v>1370</v>
      </c>
      <c r="N21" s="3132"/>
      <c r="O21" s="3132"/>
      <c r="P21" s="3132"/>
      <c r="Q21" s="3132"/>
      <c r="R21" s="3132"/>
      <c r="S21" s="3133"/>
      <c r="T21" s="1320"/>
      <c r="U21" s="4225"/>
      <c r="V21" s="4226"/>
      <c r="W21" s="4226"/>
      <c r="X21" s="4227"/>
      <c r="Y21" s="2965" t="s">
        <v>3924</v>
      </c>
      <c r="Z21" s="2967"/>
      <c r="AA21" s="2968"/>
      <c r="AB21" s="3021"/>
    </row>
    <row r="22" spans="1:28" ht="16.5" thickBot="1">
      <c r="A22" s="403"/>
      <c r="B22" s="455"/>
      <c r="C22" s="456"/>
      <c r="D22" s="457" t="s">
        <v>1372</v>
      </c>
      <c r="E22" s="458" t="s">
        <v>1373</v>
      </c>
      <c r="F22" s="458"/>
      <c r="G22" s="458"/>
      <c r="H22" s="458"/>
      <c r="I22" s="458"/>
      <c r="J22" s="458"/>
      <c r="K22" s="631"/>
      <c r="L22" s="425"/>
      <c r="M22" s="424"/>
      <c r="N22" s="3134" t="s">
        <v>1372</v>
      </c>
      <c r="O22" s="423" t="s">
        <v>1373</v>
      </c>
      <c r="P22" s="423"/>
      <c r="Q22" s="423"/>
      <c r="R22" s="423"/>
      <c r="S22" s="423"/>
      <c r="T22" s="3135"/>
      <c r="U22" s="4228"/>
      <c r="V22" s="4214"/>
      <c r="W22" s="4214"/>
      <c r="X22" s="4215"/>
      <c r="Y22" s="2972" t="s">
        <v>978</v>
      </c>
      <c r="Z22" s="2973" t="s">
        <v>1419</v>
      </c>
      <c r="AA22" s="2973" t="s">
        <v>1420</v>
      </c>
      <c r="AB22" s="3022"/>
    </row>
    <row r="23" spans="1:28" ht="16.5" thickBot="1">
      <c r="A23" s="403"/>
      <c r="B23" s="527"/>
      <c r="C23" s="412"/>
      <c r="D23" s="2467"/>
      <c r="E23" s="2467" t="s">
        <v>2970</v>
      </c>
      <c r="F23" s="2467"/>
      <c r="G23" s="2467"/>
      <c r="H23" s="2467"/>
      <c r="I23" s="2467"/>
      <c r="J23" s="2467"/>
      <c r="K23" s="631"/>
      <c r="L23" s="527"/>
      <c r="M23" s="69"/>
      <c r="N23" s="2467"/>
      <c r="O23" s="2467" t="s">
        <v>2970</v>
      </c>
      <c r="P23" s="2467"/>
      <c r="Q23" s="2467"/>
      <c r="R23" s="2467"/>
      <c r="S23" s="2467"/>
      <c r="T23" s="3338"/>
      <c r="U23" s="4229"/>
      <c r="V23" s="4230"/>
      <c r="W23" s="4230"/>
      <c r="X23" s="4231"/>
      <c r="Y23" s="2969" t="s">
        <v>1060</v>
      </c>
      <c r="Z23" s="4847" t="s">
        <v>1421</v>
      </c>
      <c r="AA23" s="4848" t="s">
        <v>1422</v>
      </c>
      <c r="AB23" s="2978"/>
    </row>
    <row r="24" spans="1:28">
      <c r="A24" s="403"/>
      <c r="B24" s="3342"/>
      <c r="C24" s="412"/>
      <c r="D24" s="2467"/>
      <c r="E24" s="2467"/>
      <c r="F24" s="2467"/>
      <c r="G24" s="2467"/>
      <c r="H24" s="2467"/>
      <c r="I24" s="2467"/>
      <c r="J24" s="2467"/>
      <c r="K24" s="69"/>
      <c r="L24" s="69"/>
      <c r="M24" s="69"/>
      <c r="N24" s="69"/>
      <c r="O24" s="69"/>
      <c r="P24" s="69"/>
      <c r="Q24" s="69"/>
      <c r="R24" s="69"/>
      <c r="S24" s="69"/>
      <c r="T24" s="69"/>
      <c r="U24" s="2467"/>
      <c r="V24" s="2467"/>
      <c r="W24" s="3338"/>
      <c r="X24" s="3347"/>
      <c r="Y24" s="2970" t="s">
        <v>1061</v>
      </c>
      <c r="Z24" s="4849" t="s">
        <v>1424</v>
      </c>
      <c r="AA24" s="4850" t="s">
        <v>1422</v>
      </c>
      <c r="AB24" s="2979"/>
    </row>
    <row r="25" spans="1:28">
      <c r="A25" s="403"/>
      <c r="B25" s="3342"/>
      <c r="C25" s="412"/>
      <c r="D25" s="69"/>
      <c r="E25" s="69"/>
      <c r="F25" s="69"/>
      <c r="G25" s="69"/>
      <c r="H25" s="69"/>
      <c r="I25" s="69"/>
      <c r="J25" s="69"/>
      <c r="K25" s="69"/>
      <c r="L25" s="69"/>
      <c r="M25" s="69"/>
      <c r="N25" s="69"/>
      <c r="O25" s="69"/>
      <c r="P25" s="69"/>
      <c r="Q25" s="69"/>
      <c r="R25" s="69"/>
      <c r="S25" s="69"/>
      <c r="T25" s="69"/>
      <c r="U25" s="69"/>
      <c r="V25" s="69"/>
      <c r="W25" s="3341"/>
      <c r="X25" s="3344" t="s">
        <v>48</v>
      </c>
      <c r="Y25" s="2971" t="s">
        <v>366</v>
      </c>
      <c r="Z25" s="4851" t="s">
        <v>1425</v>
      </c>
      <c r="AA25" s="4850" t="s">
        <v>1422</v>
      </c>
      <c r="AB25" s="2978"/>
    </row>
    <row r="26" spans="1:28" ht="16.5" thickBot="1">
      <c r="A26" s="403"/>
      <c r="B26" s="3342"/>
      <c r="C26" s="412"/>
      <c r="D26" s="69"/>
      <c r="E26" s="69"/>
      <c r="F26" s="69"/>
      <c r="G26" s="69"/>
      <c r="H26" s="69"/>
      <c r="I26" s="69"/>
      <c r="J26" s="69"/>
      <c r="K26" s="69"/>
      <c r="L26" s="69"/>
      <c r="M26" s="69"/>
      <c r="N26" s="69"/>
      <c r="O26" s="69"/>
      <c r="P26" s="69"/>
      <c r="Q26" s="69"/>
      <c r="R26" s="69"/>
      <c r="S26" s="69"/>
      <c r="T26" s="69"/>
      <c r="U26" s="69"/>
      <c r="V26" s="69"/>
      <c r="W26" s="3341"/>
      <c r="X26" s="3344" t="s">
        <v>3148</v>
      </c>
      <c r="Y26" s="2970" t="s">
        <v>365</v>
      </c>
      <c r="Z26" s="4852" t="s">
        <v>1428</v>
      </c>
      <c r="AA26" s="4853" t="s">
        <v>1422</v>
      </c>
      <c r="AB26" s="3023"/>
    </row>
    <row r="27" spans="1:28">
      <c r="A27" s="403"/>
      <c r="B27" s="3343"/>
      <c r="C27" s="412"/>
      <c r="D27" s="69"/>
      <c r="E27" s="69"/>
      <c r="F27" s="69"/>
      <c r="G27" s="69"/>
      <c r="H27" s="69"/>
      <c r="I27" s="69"/>
      <c r="J27" s="69"/>
      <c r="K27" s="69"/>
      <c r="L27" s="69"/>
      <c r="M27" s="69"/>
      <c r="N27" s="69"/>
      <c r="O27" s="69"/>
      <c r="P27" s="69"/>
      <c r="Q27" s="69"/>
      <c r="R27" s="69"/>
      <c r="S27" s="69"/>
      <c r="T27" s="69"/>
      <c r="U27" s="69"/>
      <c r="V27" s="69"/>
      <c r="W27" s="3341"/>
      <c r="X27" s="3344" t="s">
        <v>1031</v>
      </c>
      <c r="Y27" s="2970" t="s">
        <v>364</v>
      </c>
      <c r="Z27" s="4851" t="s">
        <v>1430</v>
      </c>
      <c r="AA27" s="4850" t="s">
        <v>1422</v>
      </c>
      <c r="AB27" s="403"/>
    </row>
    <row r="28" spans="1:28">
      <c r="A28" s="403"/>
      <c r="B28" s="3343"/>
      <c r="C28" s="412"/>
      <c r="D28" s="69"/>
      <c r="E28" s="69"/>
      <c r="F28" s="69"/>
      <c r="G28" s="69"/>
      <c r="H28" s="69"/>
      <c r="I28" s="69"/>
      <c r="J28" s="69"/>
      <c r="K28" s="69"/>
      <c r="L28" s="69"/>
      <c r="M28" s="69"/>
      <c r="N28" s="69"/>
      <c r="O28" s="69"/>
      <c r="P28" s="69"/>
      <c r="Q28" s="69"/>
      <c r="R28" s="69"/>
      <c r="S28" s="69"/>
      <c r="T28" s="69"/>
      <c r="U28" s="69"/>
      <c r="V28" s="69"/>
      <c r="W28" s="3341"/>
      <c r="X28" s="3345" t="s">
        <v>48</v>
      </c>
      <c r="Y28" s="2970" t="s">
        <v>1062</v>
      </c>
      <c r="Z28" s="4852" t="s">
        <v>1432</v>
      </c>
      <c r="AA28" s="4853" t="s">
        <v>1432</v>
      </c>
      <c r="AB28" s="403"/>
    </row>
    <row r="29" spans="1:28">
      <c r="A29" s="403"/>
      <c r="B29" s="3343"/>
      <c r="C29" s="412"/>
      <c r="D29" s="69"/>
      <c r="E29" s="69"/>
      <c r="F29" s="69"/>
      <c r="G29" s="69"/>
      <c r="H29" s="69"/>
      <c r="I29" s="69"/>
      <c r="J29" s="69"/>
      <c r="K29" s="69"/>
      <c r="L29" s="69"/>
      <c r="M29" s="69"/>
      <c r="N29" s="69"/>
      <c r="O29" s="69"/>
      <c r="P29" s="69"/>
      <c r="Q29" s="69"/>
      <c r="R29" s="69"/>
      <c r="S29" s="69"/>
      <c r="T29" s="69"/>
      <c r="U29" s="69"/>
      <c r="V29" s="69"/>
      <c r="W29" s="3341"/>
      <c r="X29" s="3345" t="s">
        <v>3148</v>
      </c>
      <c r="Y29" s="2970" t="s">
        <v>1063</v>
      </c>
      <c r="Z29" s="4851" t="s">
        <v>1432</v>
      </c>
      <c r="AA29" s="4850" t="s">
        <v>1432</v>
      </c>
      <c r="AB29" s="403"/>
    </row>
    <row r="30" spans="1:28">
      <c r="A30" s="403"/>
      <c r="B30" s="69"/>
      <c r="C30" s="412"/>
      <c r="D30" s="69"/>
      <c r="E30" s="69"/>
      <c r="F30" s="69"/>
      <c r="G30" s="69"/>
      <c r="H30" s="69"/>
      <c r="I30" s="69"/>
      <c r="J30" s="69"/>
      <c r="K30" s="69"/>
      <c r="L30" s="69"/>
      <c r="M30" s="69"/>
      <c r="N30" s="69"/>
      <c r="O30" s="69"/>
      <c r="P30" s="69"/>
      <c r="Q30" s="69"/>
      <c r="R30" s="69"/>
      <c r="S30" s="69"/>
      <c r="T30" s="69"/>
      <c r="U30" s="69"/>
      <c r="V30" s="69"/>
      <c r="W30" s="3341"/>
      <c r="X30" s="3345" t="s">
        <v>3149</v>
      </c>
      <c r="Y30" s="2970" t="s">
        <v>1064</v>
      </c>
      <c r="Z30" s="4852" t="s">
        <v>1436</v>
      </c>
      <c r="AA30" s="4853" t="s">
        <v>1422</v>
      </c>
      <c r="AB30" s="403"/>
    </row>
    <row r="31" spans="1:28" ht="16.5" thickBot="1">
      <c r="A31" s="403"/>
      <c r="B31" s="69"/>
      <c r="C31" s="412"/>
      <c r="D31" s="69"/>
      <c r="E31" s="69"/>
      <c r="F31" s="69"/>
      <c r="G31" s="69"/>
      <c r="H31" s="69"/>
      <c r="I31" s="69"/>
      <c r="J31" s="69"/>
      <c r="K31" s="69"/>
      <c r="L31" s="69"/>
      <c r="M31" s="69"/>
      <c r="N31" s="69"/>
      <c r="O31" s="69"/>
      <c r="P31" s="69"/>
      <c r="Q31" s="69"/>
      <c r="R31" s="69"/>
      <c r="S31" s="69"/>
      <c r="T31" s="69"/>
      <c r="U31" s="69"/>
      <c r="V31" s="430"/>
      <c r="W31" s="432"/>
      <c r="X31" s="3346" t="s">
        <v>2886</v>
      </c>
      <c r="Y31" s="2970" t="s">
        <v>1065</v>
      </c>
      <c r="Z31" s="1568" t="s">
        <v>1438</v>
      </c>
      <c r="AA31" s="1569" t="s">
        <v>1439</v>
      </c>
      <c r="AB31" s="403"/>
    </row>
    <row r="32" spans="1:28" ht="21.75" thickBot="1">
      <c r="A32" s="459"/>
      <c r="B32" s="460"/>
      <c r="C32" s="3348"/>
      <c r="D32" s="3339"/>
      <c r="E32" s="3340" t="s">
        <v>1381</v>
      </c>
      <c r="F32" s="3340"/>
      <c r="G32" s="3109"/>
      <c r="H32" s="3109"/>
      <c r="I32" s="3109"/>
      <c r="J32" s="3109"/>
      <c r="K32" s="3109"/>
      <c r="L32" s="3109"/>
      <c r="M32" s="3109"/>
      <c r="N32" s="3109"/>
      <c r="O32" s="3109"/>
      <c r="P32" s="3109"/>
      <c r="Q32" s="3109"/>
      <c r="R32" s="3109"/>
      <c r="S32" s="3109"/>
      <c r="T32" s="3109"/>
      <c r="U32" s="3109"/>
      <c r="V32" s="3109"/>
      <c r="W32" s="3109"/>
      <c r="X32" s="3087" t="s">
        <v>3150</v>
      </c>
      <c r="Y32" s="2970" t="s">
        <v>1066</v>
      </c>
      <c r="Z32" s="4849" t="s">
        <v>1441</v>
      </c>
      <c r="AA32" s="4850" t="s">
        <v>1422</v>
      </c>
      <c r="AB32" s="459"/>
    </row>
    <row r="33" spans="1:28" ht="16.5" thickBot="1">
      <c r="A33" s="404"/>
      <c r="B33" s="412"/>
      <c r="C33" s="3349"/>
      <c r="D33" s="4195" t="s">
        <v>1383</v>
      </c>
      <c r="E33" s="4196" t="s">
        <v>1074</v>
      </c>
      <c r="F33" s="4197" t="s">
        <v>1073</v>
      </c>
      <c r="G33" s="4197" t="s">
        <v>1072</v>
      </c>
      <c r="H33" s="4197" t="s">
        <v>1071</v>
      </c>
      <c r="I33" s="4197" t="s">
        <v>1070</v>
      </c>
      <c r="J33" s="4197" t="s">
        <v>1069</v>
      </c>
      <c r="K33" s="4198" t="s">
        <v>1068</v>
      </c>
      <c r="L33" s="4199" t="s">
        <v>1067</v>
      </c>
      <c r="M33" s="4200" t="s">
        <v>1066</v>
      </c>
      <c r="N33" s="4197" t="s">
        <v>1065</v>
      </c>
      <c r="O33" s="4198" t="s">
        <v>1064</v>
      </c>
      <c r="P33" s="4199" t="s">
        <v>1063</v>
      </c>
      <c r="Q33" s="4201" t="s">
        <v>1062</v>
      </c>
      <c r="R33" s="4199" t="s">
        <v>364</v>
      </c>
      <c r="S33" s="4201" t="s">
        <v>365</v>
      </c>
      <c r="T33" s="4199" t="s">
        <v>366</v>
      </c>
      <c r="U33" s="4201" t="s">
        <v>1061</v>
      </c>
      <c r="V33" s="4199" t="s">
        <v>1060</v>
      </c>
      <c r="W33" s="4201" t="s">
        <v>1059</v>
      </c>
      <c r="X33" s="3088"/>
      <c r="Y33" s="2974" t="s">
        <v>1067</v>
      </c>
      <c r="Z33" s="431" t="s">
        <v>1432</v>
      </c>
      <c r="AA33" s="428" t="s">
        <v>1432</v>
      </c>
      <c r="AB33" s="404"/>
    </row>
    <row r="34" spans="1:28" ht="16.5" thickBot="1">
      <c r="A34" s="403"/>
      <c r="B34" s="69"/>
      <c r="C34" s="4199" t="s">
        <v>1062</v>
      </c>
      <c r="D34" s="697" t="s">
        <v>91</v>
      </c>
      <c r="E34" s="462" t="s">
        <v>1566</v>
      </c>
      <c r="F34" s="463" t="s">
        <v>1278</v>
      </c>
      <c r="G34" s="413" t="s">
        <v>1567</v>
      </c>
      <c r="H34" s="413" t="s">
        <v>1049</v>
      </c>
      <c r="I34" s="413" t="s">
        <v>1568</v>
      </c>
      <c r="J34" s="413" t="s">
        <v>1385</v>
      </c>
      <c r="K34" s="464" t="s">
        <v>1569</v>
      </c>
      <c r="L34" s="465" t="s">
        <v>1048</v>
      </c>
      <c r="M34" s="4203" t="s">
        <v>1570</v>
      </c>
      <c r="N34" s="4204" t="s">
        <v>1571</v>
      </c>
      <c r="O34" s="464" t="s">
        <v>1572</v>
      </c>
      <c r="P34" s="465" t="s">
        <v>77</v>
      </c>
      <c r="Q34" s="466" t="s">
        <v>1573</v>
      </c>
      <c r="R34" s="465" t="s">
        <v>336</v>
      </c>
      <c r="S34" s="466" t="s">
        <v>1386</v>
      </c>
      <c r="T34" s="465" t="s">
        <v>1386</v>
      </c>
      <c r="U34" s="466" t="s">
        <v>1386</v>
      </c>
      <c r="V34" s="465" t="s">
        <v>1386</v>
      </c>
      <c r="W34" s="466" t="s">
        <v>1386</v>
      </c>
      <c r="X34" s="3089"/>
      <c r="Y34" s="3026" t="s">
        <v>3133</v>
      </c>
      <c r="Z34" s="528"/>
      <c r="AA34" s="3020"/>
      <c r="AB34" s="403"/>
    </row>
    <row r="35" spans="1:28" ht="16.5" thickBot="1">
      <c r="A35" s="403"/>
      <c r="B35" s="69"/>
      <c r="C35" s="4202" t="s">
        <v>365</v>
      </c>
      <c r="D35" s="467" t="s">
        <v>91</v>
      </c>
      <c r="E35" s="468" t="s">
        <v>91</v>
      </c>
      <c r="F35" s="468" t="s">
        <v>91</v>
      </c>
      <c r="G35" s="468" t="s">
        <v>91</v>
      </c>
      <c r="H35" s="468" t="s">
        <v>91</v>
      </c>
      <c r="I35" s="468" t="s">
        <v>91</v>
      </c>
      <c r="J35" s="473" t="s">
        <v>91</v>
      </c>
      <c r="K35" s="456" t="s">
        <v>1567</v>
      </c>
      <c r="L35" s="470" t="s">
        <v>1577</v>
      </c>
      <c r="M35" s="4205" t="s">
        <v>1385</v>
      </c>
      <c r="N35" s="4206" t="s">
        <v>1576</v>
      </c>
      <c r="O35" s="4207" t="s">
        <v>1048</v>
      </c>
      <c r="P35" s="470" t="s">
        <v>1575</v>
      </c>
      <c r="Q35" s="471" t="s">
        <v>1388</v>
      </c>
      <c r="R35" s="470" t="s">
        <v>1574</v>
      </c>
      <c r="S35" s="471" t="s">
        <v>1572</v>
      </c>
      <c r="T35" s="470" t="s">
        <v>77</v>
      </c>
      <c r="U35" s="471" t="s">
        <v>337</v>
      </c>
      <c r="V35" s="470" t="s">
        <v>1060</v>
      </c>
      <c r="W35" s="471" t="s">
        <v>1386</v>
      </c>
      <c r="X35" s="2965" t="s">
        <v>1377</v>
      </c>
      <c r="Y35" s="2975"/>
      <c r="Z35" s="2966"/>
      <c r="AA35" s="2976"/>
      <c r="AB35" s="403"/>
    </row>
    <row r="36" spans="1:28" ht="16.5" thickBot="1">
      <c r="A36" s="403"/>
      <c r="B36" s="69"/>
      <c r="C36" s="4199" t="s">
        <v>366</v>
      </c>
      <c r="D36" s="467" t="s">
        <v>91</v>
      </c>
      <c r="E36" s="468" t="s">
        <v>91</v>
      </c>
      <c r="F36" s="472" t="s">
        <v>91</v>
      </c>
      <c r="G36" s="468" t="s">
        <v>91</v>
      </c>
      <c r="H36" s="468" t="s">
        <v>91</v>
      </c>
      <c r="I36" s="468" t="s">
        <v>91</v>
      </c>
      <c r="J36" s="468" t="s">
        <v>91</v>
      </c>
      <c r="K36" s="473" t="s">
        <v>91</v>
      </c>
      <c r="L36" s="4208" t="s">
        <v>1567</v>
      </c>
      <c r="M36" s="4205" t="s">
        <v>1577</v>
      </c>
      <c r="N36" s="4206" t="s">
        <v>1385</v>
      </c>
      <c r="O36" s="4207" t="s">
        <v>1569</v>
      </c>
      <c r="P36" s="470" t="s">
        <v>1048</v>
      </c>
      <c r="Q36" s="471" t="s">
        <v>1575</v>
      </c>
      <c r="R36" s="470" t="s">
        <v>1388</v>
      </c>
      <c r="S36" s="471" t="s">
        <v>1574</v>
      </c>
      <c r="T36" s="470" t="s">
        <v>1572</v>
      </c>
      <c r="U36" s="471" t="s">
        <v>77</v>
      </c>
      <c r="V36" s="470" t="s">
        <v>337</v>
      </c>
      <c r="W36" s="471" t="s">
        <v>1060</v>
      </c>
      <c r="X36" s="2971" t="s">
        <v>1060</v>
      </c>
      <c r="Y36" s="4838" t="s">
        <v>1378</v>
      </c>
      <c r="Z36" s="4839"/>
      <c r="AA36" s="4840"/>
      <c r="AB36" s="403"/>
    </row>
    <row r="37" spans="1:28" ht="16.5" thickBot="1">
      <c r="A37" s="403"/>
      <c r="B37" s="69"/>
      <c r="C37" s="4199" t="s">
        <v>1061</v>
      </c>
      <c r="D37" s="467" t="s">
        <v>91</v>
      </c>
      <c r="E37" s="468" t="s">
        <v>91</v>
      </c>
      <c r="F37" s="472" t="s">
        <v>91</v>
      </c>
      <c r="G37" s="468" t="s">
        <v>91</v>
      </c>
      <c r="H37" s="468" t="s">
        <v>91</v>
      </c>
      <c r="I37" s="468" t="s">
        <v>91</v>
      </c>
      <c r="J37" s="468" t="s">
        <v>91</v>
      </c>
      <c r="K37" s="474" t="s">
        <v>91</v>
      </c>
      <c r="L37" s="461" t="s">
        <v>91</v>
      </c>
      <c r="M37" s="462" t="s">
        <v>1278</v>
      </c>
      <c r="N37" s="4206" t="s">
        <v>1049</v>
      </c>
      <c r="O37" s="4207" t="s">
        <v>1578</v>
      </c>
      <c r="P37" s="470" t="s">
        <v>1569</v>
      </c>
      <c r="Q37" s="471" t="s">
        <v>1048</v>
      </c>
      <c r="R37" s="470" t="s">
        <v>1575</v>
      </c>
      <c r="S37" s="471" t="s">
        <v>1388</v>
      </c>
      <c r="T37" s="470" t="s">
        <v>1574</v>
      </c>
      <c r="U37" s="471" t="s">
        <v>1572</v>
      </c>
      <c r="V37" s="470" t="s">
        <v>77</v>
      </c>
      <c r="W37" s="471" t="s">
        <v>337</v>
      </c>
      <c r="X37" s="2970" t="s">
        <v>1061</v>
      </c>
      <c r="Y37" s="4841" t="s">
        <v>1379</v>
      </c>
      <c r="Z37" s="4842"/>
      <c r="AA37" s="4843"/>
      <c r="AB37" s="403"/>
    </row>
    <row r="38" spans="1:28" ht="16.5" thickBot="1">
      <c r="A38" s="403"/>
      <c r="B38" s="69"/>
      <c r="C38" s="4199" t="s">
        <v>1060</v>
      </c>
      <c r="D38" s="467" t="s">
        <v>91</v>
      </c>
      <c r="E38" s="468" t="s">
        <v>91</v>
      </c>
      <c r="F38" s="472" t="s">
        <v>91</v>
      </c>
      <c r="G38" s="468" t="s">
        <v>91</v>
      </c>
      <c r="H38" s="468" t="s">
        <v>91</v>
      </c>
      <c r="I38" s="468" t="s">
        <v>91</v>
      </c>
      <c r="J38" s="468" t="s">
        <v>91</v>
      </c>
      <c r="K38" s="474" t="s">
        <v>91</v>
      </c>
      <c r="L38" s="461" t="s">
        <v>91</v>
      </c>
      <c r="M38" s="469" t="s">
        <v>91</v>
      </c>
      <c r="N38" s="462" t="s">
        <v>1278</v>
      </c>
      <c r="O38" s="4209" t="s">
        <v>1049</v>
      </c>
      <c r="P38" s="4208" t="s">
        <v>1578</v>
      </c>
      <c r="Q38" s="456" t="s">
        <v>1569</v>
      </c>
      <c r="R38" s="470" t="s">
        <v>1048</v>
      </c>
      <c r="S38" s="471" t="s">
        <v>1575</v>
      </c>
      <c r="T38" s="470" t="s">
        <v>1388</v>
      </c>
      <c r="U38" s="471" t="s">
        <v>1574</v>
      </c>
      <c r="V38" s="470" t="s">
        <v>1579</v>
      </c>
      <c r="W38" s="475" t="s">
        <v>77</v>
      </c>
      <c r="X38" s="2970" t="s">
        <v>366</v>
      </c>
      <c r="Y38" s="4841" t="s">
        <v>1380</v>
      </c>
      <c r="Z38" s="4842"/>
      <c r="AA38" s="4843"/>
      <c r="AB38" s="403"/>
    </row>
    <row r="39" spans="1:28" ht="16.5" thickBot="1">
      <c r="A39" s="403"/>
      <c r="B39" s="69"/>
      <c r="C39" s="4199" t="s">
        <v>367</v>
      </c>
      <c r="D39" s="467" t="s">
        <v>91</v>
      </c>
      <c r="E39" s="468" t="s">
        <v>91</v>
      </c>
      <c r="F39" s="472" t="s">
        <v>91</v>
      </c>
      <c r="G39" s="468" t="s">
        <v>91</v>
      </c>
      <c r="H39" s="468" t="s">
        <v>91</v>
      </c>
      <c r="I39" s="468" t="s">
        <v>91</v>
      </c>
      <c r="J39" s="468" t="s">
        <v>91</v>
      </c>
      <c r="K39" s="473" t="s">
        <v>91</v>
      </c>
      <c r="L39" s="476" t="s">
        <v>91</v>
      </c>
      <c r="M39" s="472" t="s">
        <v>91</v>
      </c>
      <c r="N39" s="468" t="s">
        <v>91</v>
      </c>
      <c r="O39" s="474" t="s">
        <v>91</v>
      </c>
      <c r="P39" s="461" t="s">
        <v>91</v>
      </c>
      <c r="Q39" s="469" t="s">
        <v>91</v>
      </c>
      <c r="R39" s="477" t="s">
        <v>1278</v>
      </c>
      <c r="S39" s="478" t="s">
        <v>1049</v>
      </c>
      <c r="T39" s="477" t="s">
        <v>85</v>
      </c>
      <c r="U39" s="478" t="s">
        <v>75</v>
      </c>
      <c r="V39" s="479" t="s">
        <v>1048</v>
      </c>
      <c r="W39" s="480" t="s">
        <v>1575</v>
      </c>
      <c r="X39" s="2970" t="s">
        <v>365</v>
      </c>
      <c r="Y39" s="4841" t="s">
        <v>1382</v>
      </c>
      <c r="Z39" s="4842"/>
      <c r="AA39" s="4843"/>
      <c r="AB39" s="403"/>
    </row>
    <row r="40" spans="1:28" ht="16.5" thickBot="1">
      <c r="A40" s="403"/>
      <c r="B40" s="403"/>
      <c r="C40" s="404"/>
      <c r="D40" s="481"/>
      <c r="E40" s="481"/>
      <c r="F40" s="482"/>
      <c r="G40" s="482"/>
      <c r="H40" s="482"/>
      <c r="I40" s="482"/>
      <c r="J40" s="482"/>
      <c r="K40" s="483"/>
      <c r="L40" s="484"/>
      <c r="M40" s="485"/>
      <c r="N40" s="485"/>
      <c r="O40" s="485"/>
      <c r="P40" s="486"/>
      <c r="Q40" s="481"/>
      <c r="R40" s="404"/>
      <c r="S40" s="404"/>
      <c r="T40" s="404"/>
      <c r="U40" s="404"/>
      <c r="V40" s="404"/>
      <c r="W40" s="404"/>
      <c r="X40" s="2970" t="s">
        <v>364</v>
      </c>
      <c r="Y40" s="4841" t="s">
        <v>1384</v>
      </c>
      <c r="Z40" s="4842"/>
      <c r="AA40" s="4843"/>
      <c r="AB40" s="403"/>
    </row>
    <row r="41" spans="1:28" ht="24" thickBot="1">
      <c r="A41" s="487"/>
      <c r="B41" s="487"/>
      <c r="C41" s="488" t="s">
        <v>978</v>
      </c>
      <c r="D41" s="3351" t="s">
        <v>554</v>
      </c>
      <c r="E41" s="489"/>
      <c r="F41" s="490" t="s">
        <v>1389</v>
      </c>
      <c r="G41" s="491"/>
      <c r="H41" s="492"/>
      <c r="I41" s="490" t="s">
        <v>1390</v>
      </c>
      <c r="J41" s="493"/>
      <c r="K41" s="494" t="s">
        <v>1391</v>
      </c>
      <c r="L41" s="495"/>
      <c r="M41" s="496"/>
      <c r="N41" s="497"/>
      <c r="O41" s="498"/>
      <c r="P41" s="487"/>
      <c r="Q41" s="499" t="s">
        <v>1392</v>
      </c>
      <c r="R41" s="499"/>
      <c r="S41" s="499"/>
      <c r="T41" s="1825" t="s">
        <v>2514</v>
      </c>
      <c r="U41" s="500"/>
      <c r="V41" s="500"/>
      <c r="W41" s="487"/>
      <c r="X41" s="2970" t="s">
        <v>1062</v>
      </c>
      <c r="Y41" s="4841" t="s">
        <v>1387</v>
      </c>
      <c r="Z41" s="4842"/>
      <c r="AA41" s="4843"/>
      <c r="AB41" s="646"/>
    </row>
    <row r="42" spans="1:28" ht="16.5" thickBot="1">
      <c r="A42" s="404"/>
      <c r="B42" s="404"/>
      <c r="C42" s="501"/>
      <c r="D42" s="4269" t="s">
        <v>1393</v>
      </c>
      <c r="E42" s="4202" t="s">
        <v>1394</v>
      </c>
      <c r="F42" s="4270" t="s">
        <v>1395</v>
      </c>
      <c r="G42" s="4202" t="s">
        <v>1396</v>
      </c>
      <c r="H42" s="4270" t="s">
        <v>1397</v>
      </c>
      <c r="I42" s="4202" t="s">
        <v>1398</v>
      </c>
      <c r="J42" s="4270" t="s">
        <v>1396</v>
      </c>
      <c r="K42" s="4202" t="s">
        <v>1397</v>
      </c>
      <c r="L42" s="4270" t="s">
        <v>1398</v>
      </c>
      <c r="M42" s="4202" t="s">
        <v>1396</v>
      </c>
      <c r="N42" s="4270" t="s">
        <v>1397</v>
      </c>
      <c r="O42" s="4202" t="s">
        <v>1398</v>
      </c>
      <c r="P42" s="404"/>
      <c r="Q42" s="1566" t="s">
        <v>587</v>
      </c>
      <c r="R42" s="4190" t="s">
        <v>1029</v>
      </c>
      <c r="S42" s="4191" t="s">
        <v>1033</v>
      </c>
      <c r="T42" s="4192" t="s">
        <v>1031</v>
      </c>
      <c r="U42" s="4193" t="s">
        <v>1030</v>
      </c>
      <c r="V42" s="4194" t="s">
        <v>1032</v>
      </c>
      <c r="W42" s="404"/>
      <c r="X42" s="2970" t="s">
        <v>1063</v>
      </c>
      <c r="Y42" s="4841" t="s">
        <v>1384</v>
      </c>
      <c r="Z42" s="4842"/>
      <c r="AA42" s="4843"/>
      <c r="AB42" s="3013"/>
    </row>
    <row r="43" spans="1:28" ht="16.5" thickBot="1">
      <c r="A43" s="404"/>
      <c r="B43" s="404"/>
      <c r="C43" s="502"/>
      <c r="D43" s="4271"/>
      <c r="E43" s="4272"/>
      <c r="F43" s="4273"/>
      <c r="G43" s="4274" t="s">
        <v>1399</v>
      </c>
      <c r="H43" s="4275" t="s">
        <v>1399</v>
      </c>
      <c r="I43" s="4274" t="s">
        <v>1399</v>
      </c>
      <c r="J43" s="4275" t="s">
        <v>1400</v>
      </c>
      <c r="K43" s="4274" t="s">
        <v>1400</v>
      </c>
      <c r="L43" s="4275" t="s">
        <v>1400</v>
      </c>
      <c r="M43" s="4274" t="s">
        <v>1401</v>
      </c>
      <c r="N43" s="4275" t="s">
        <v>1401</v>
      </c>
      <c r="O43" s="4274" t="s">
        <v>1401</v>
      </c>
      <c r="P43" s="404"/>
      <c r="Q43" s="4188">
        <v>2</v>
      </c>
      <c r="R43" s="4866" t="s">
        <v>1402</v>
      </c>
      <c r="S43" s="4867">
        <v>24</v>
      </c>
      <c r="T43" s="4868" t="s">
        <v>1403</v>
      </c>
      <c r="U43" s="4866" t="s">
        <v>1403</v>
      </c>
      <c r="V43" s="4866">
        <v>20</v>
      </c>
      <c r="W43" s="404"/>
      <c r="X43" s="2970" t="s">
        <v>1064</v>
      </c>
      <c r="Y43" s="4841" t="s">
        <v>1382</v>
      </c>
      <c r="Z43" s="4842"/>
      <c r="AA43" s="4843"/>
      <c r="AB43" s="3014"/>
    </row>
    <row r="44" spans="1:28">
      <c r="A44" s="403"/>
      <c r="B44" s="69"/>
      <c r="C44" s="4251" t="s">
        <v>1060</v>
      </c>
      <c r="D44" s="504" t="s">
        <v>918</v>
      </c>
      <c r="E44" s="505" t="s">
        <v>1404</v>
      </c>
      <c r="F44" s="506" t="s">
        <v>918</v>
      </c>
      <c r="G44" s="507" t="s">
        <v>991</v>
      </c>
      <c r="H44" s="508" t="s">
        <v>991</v>
      </c>
      <c r="I44" s="507" t="s">
        <v>991</v>
      </c>
      <c r="J44" s="508" t="s">
        <v>1405</v>
      </c>
      <c r="K44" s="507" t="s">
        <v>1405</v>
      </c>
      <c r="L44" s="508" t="s">
        <v>1405</v>
      </c>
      <c r="M44" s="503" t="s">
        <v>1406</v>
      </c>
      <c r="N44" s="509" t="s">
        <v>1407</v>
      </c>
      <c r="O44" s="510" t="s">
        <v>1407</v>
      </c>
      <c r="P44" s="403"/>
      <c r="Q44" s="4188">
        <v>3</v>
      </c>
      <c r="R44" s="4869">
        <v>22</v>
      </c>
      <c r="S44" s="4870" t="s">
        <v>1403</v>
      </c>
      <c r="T44" s="4871">
        <v>20</v>
      </c>
      <c r="U44" s="4872">
        <v>-5</v>
      </c>
      <c r="V44" s="4869">
        <v>10</v>
      </c>
      <c r="W44" s="403"/>
      <c r="X44" s="2970" t="s">
        <v>1065</v>
      </c>
      <c r="Y44" s="4841" t="s">
        <v>1380</v>
      </c>
      <c r="Z44" s="4842"/>
      <c r="AA44" s="4843"/>
      <c r="AB44" s="3014"/>
    </row>
    <row r="45" spans="1:28">
      <c r="A45" s="403"/>
      <c r="B45" s="69"/>
      <c r="C45" s="4252" t="s">
        <v>1061</v>
      </c>
      <c r="D45" s="511" t="s">
        <v>925</v>
      </c>
      <c r="E45" s="512" t="s">
        <v>918</v>
      </c>
      <c r="F45" s="513" t="s">
        <v>925</v>
      </c>
      <c r="G45" s="514" t="s">
        <v>859</v>
      </c>
      <c r="H45" s="515" t="s">
        <v>859</v>
      </c>
      <c r="I45" s="514" t="s">
        <v>991</v>
      </c>
      <c r="J45" s="515" t="s">
        <v>1408</v>
      </c>
      <c r="K45" s="514" t="s">
        <v>1408</v>
      </c>
      <c r="L45" s="515" t="s">
        <v>1405</v>
      </c>
      <c r="M45" s="514" t="s">
        <v>1409</v>
      </c>
      <c r="N45" s="515" t="s">
        <v>1409</v>
      </c>
      <c r="O45" s="514" t="s">
        <v>1410</v>
      </c>
      <c r="P45" s="403"/>
      <c r="Q45" s="4188">
        <v>4</v>
      </c>
      <c r="R45" s="4872">
        <v>6</v>
      </c>
      <c r="S45" s="4873">
        <v>-3</v>
      </c>
      <c r="T45" s="4874">
        <v>8</v>
      </c>
      <c r="U45" s="4872">
        <v>0</v>
      </c>
      <c r="V45" s="4872">
        <v>-2</v>
      </c>
      <c r="W45" s="403"/>
      <c r="X45" s="2970" t="s">
        <v>1066</v>
      </c>
      <c r="Y45" s="4841" t="s">
        <v>1379</v>
      </c>
      <c r="Z45" s="4842"/>
      <c r="AA45" s="4843"/>
      <c r="AB45" s="3014"/>
    </row>
    <row r="46" spans="1:28" ht="16.5" thickBot="1">
      <c r="A46" s="403"/>
      <c r="B46" s="69"/>
      <c r="C46" s="4252" t="s">
        <v>366</v>
      </c>
      <c r="D46" s="511" t="s">
        <v>1411</v>
      </c>
      <c r="E46" s="512" t="s">
        <v>1408</v>
      </c>
      <c r="F46" s="513" t="s">
        <v>918</v>
      </c>
      <c r="G46" s="514" t="s">
        <v>1405</v>
      </c>
      <c r="H46" s="515" t="s">
        <v>1405</v>
      </c>
      <c r="I46" s="514" t="s">
        <v>1405</v>
      </c>
      <c r="J46" s="515" t="s">
        <v>1410</v>
      </c>
      <c r="K46" s="514" t="s">
        <v>1410</v>
      </c>
      <c r="L46" s="515" t="s">
        <v>1410</v>
      </c>
      <c r="M46" s="514" t="s">
        <v>1405</v>
      </c>
      <c r="N46" s="515" t="s">
        <v>1405</v>
      </c>
      <c r="O46" s="514" t="s">
        <v>1405</v>
      </c>
      <c r="P46" s="403"/>
      <c r="Q46" s="4188">
        <v>5</v>
      </c>
      <c r="R46" s="4869">
        <v>14</v>
      </c>
      <c r="S46" s="4870">
        <v>10</v>
      </c>
      <c r="T46" s="4874">
        <v>0</v>
      </c>
      <c r="U46" s="4875">
        <v>6</v>
      </c>
      <c r="V46" s="4872">
        <v>5</v>
      </c>
      <c r="W46" s="403"/>
      <c r="X46" s="2974" t="s">
        <v>1067</v>
      </c>
      <c r="Y46" s="4844" t="s">
        <v>4065</v>
      </c>
      <c r="Z46" s="4845"/>
      <c r="AA46" s="4846"/>
      <c r="AB46" s="3014"/>
    </row>
    <row r="47" spans="1:28" ht="16.5" thickBot="1">
      <c r="A47" s="403"/>
      <c r="B47" s="69"/>
      <c r="C47" s="4252" t="s">
        <v>365</v>
      </c>
      <c r="D47" s="511" t="s">
        <v>922</v>
      </c>
      <c r="E47" s="512" t="s">
        <v>1404</v>
      </c>
      <c r="F47" s="513" t="s">
        <v>928</v>
      </c>
      <c r="G47" s="514" t="s">
        <v>992</v>
      </c>
      <c r="H47" s="515" t="s">
        <v>992</v>
      </c>
      <c r="I47" s="514" t="s">
        <v>852</v>
      </c>
      <c r="J47" s="515" t="s">
        <v>1412</v>
      </c>
      <c r="K47" s="514" t="s">
        <v>1412</v>
      </c>
      <c r="L47" s="515" t="s">
        <v>1411</v>
      </c>
      <c r="M47" s="470" t="s">
        <v>1413</v>
      </c>
      <c r="N47" s="471" t="s">
        <v>1413</v>
      </c>
      <c r="O47" s="512" t="s">
        <v>1414</v>
      </c>
      <c r="P47" s="403"/>
      <c r="Q47" s="4188">
        <v>6</v>
      </c>
      <c r="R47" s="4872">
        <v>4</v>
      </c>
      <c r="S47" s="4873">
        <v>5</v>
      </c>
      <c r="T47" s="4871">
        <v>10</v>
      </c>
      <c r="U47" s="4872">
        <v>-2</v>
      </c>
      <c r="V47" s="4872">
        <v>-1</v>
      </c>
      <c r="W47" s="403"/>
      <c r="X47" s="3016"/>
      <c r="Y47" s="3017" t="s">
        <v>3133</v>
      </c>
      <c r="Z47" s="3018"/>
      <c r="AA47" s="3019"/>
      <c r="AB47" s="3014"/>
    </row>
    <row r="48" spans="1:28" ht="16.5" thickBot="1">
      <c r="A48" s="403"/>
      <c r="B48" s="69"/>
      <c r="C48" s="4252" t="s">
        <v>364</v>
      </c>
      <c r="D48" s="511" t="s">
        <v>930</v>
      </c>
      <c r="E48" s="512" t="s">
        <v>1415</v>
      </c>
      <c r="F48" s="513" t="s">
        <v>1415</v>
      </c>
      <c r="G48" s="514" t="s">
        <v>866</v>
      </c>
      <c r="H48" s="515" t="s">
        <v>868</v>
      </c>
      <c r="I48" s="514" t="s">
        <v>870</v>
      </c>
      <c r="J48" s="515" t="s">
        <v>866</v>
      </c>
      <c r="K48" s="514" t="s">
        <v>868</v>
      </c>
      <c r="L48" s="515" t="s">
        <v>870</v>
      </c>
      <c r="M48" s="514" t="s">
        <v>866</v>
      </c>
      <c r="N48" s="515" t="s">
        <v>868</v>
      </c>
      <c r="O48" s="514" t="s">
        <v>870</v>
      </c>
      <c r="P48" s="403"/>
      <c r="Q48" s="4188">
        <v>7</v>
      </c>
      <c r="R48" s="4872">
        <v>9</v>
      </c>
      <c r="S48" s="4873">
        <v>7</v>
      </c>
      <c r="T48" s="4874">
        <v>5</v>
      </c>
      <c r="U48" s="4872">
        <v>3</v>
      </c>
      <c r="V48" s="4872">
        <v>1</v>
      </c>
      <c r="W48" s="403"/>
      <c r="X48" s="2965" t="s">
        <v>3761</v>
      </c>
      <c r="Y48" s="2966"/>
      <c r="Z48" s="2966"/>
      <c r="AA48" s="2976"/>
      <c r="AB48" s="3014"/>
    </row>
    <row r="49" spans="1:28">
      <c r="A49" s="403"/>
      <c r="B49" s="69"/>
      <c r="C49" s="4252" t="s">
        <v>1062</v>
      </c>
      <c r="D49" s="511" t="s">
        <v>922</v>
      </c>
      <c r="E49" s="512" t="s">
        <v>928</v>
      </c>
      <c r="F49" s="513" t="s">
        <v>1031</v>
      </c>
      <c r="G49" s="514" t="s">
        <v>1412</v>
      </c>
      <c r="H49" s="515" t="s">
        <v>1412</v>
      </c>
      <c r="I49" s="514" t="s">
        <v>1416</v>
      </c>
      <c r="J49" s="515" t="s">
        <v>1417</v>
      </c>
      <c r="K49" s="514" t="s">
        <v>1417</v>
      </c>
      <c r="L49" s="471" t="s">
        <v>1418</v>
      </c>
      <c r="M49" s="514" t="s">
        <v>1412</v>
      </c>
      <c r="N49" s="515" t="s">
        <v>1412</v>
      </c>
      <c r="O49" s="514" t="s">
        <v>1416</v>
      </c>
      <c r="P49" s="403"/>
      <c r="Q49" s="4188">
        <v>8</v>
      </c>
      <c r="R49" s="4872">
        <v>3</v>
      </c>
      <c r="S49" s="4870">
        <v>14</v>
      </c>
      <c r="T49" s="4874">
        <v>-3</v>
      </c>
      <c r="U49" s="4872">
        <v>8</v>
      </c>
      <c r="V49" s="4872">
        <v>-2</v>
      </c>
      <c r="W49" s="403"/>
      <c r="X49" s="2971" t="s">
        <v>1060</v>
      </c>
      <c r="Y49" s="4806" t="s">
        <v>1584</v>
      </c>
      <c r="Z49" s="4807"/>
      <c r="AA49" s="4808"/>
      <c r="AB49" s="3014"/>
    </row>
    <row r="50" spans="1:28">
      <c r="A50" s="403"/>
      <c r="B50" s="69"/>
      <c r="C50" s="4252" t="s">
        <v>1063</v>
      </c>
      <c r="D50" s="511" t="s">
        <v>930</v>
      </c>
      <c r="E50" s="512" t="s">
        <v>1408</v>
      </c>
      <c r="F50" s="513" t="s">
        <v>925</v>
      </c>
      <c r="G50" s="514" t="s">
        <v>866</v>
      </c>
      <c r="H50" s="515" t="s">
        <v>868</v>
      </c>
      <c r="I50" s="514" t="s">
        <v>870</v>
      </c>
      <c r="J50" s="515" t="s">
        <v>866</v>
      </c>
      <c r="K50" s="514" t="s">
        <v>868</v>
      </c>
      <c r="L50" s="515" t="s">
        <v>870</v>
      </c>
      <c r="M50" s="514" t="s">
        <v>866</v>
      </c>
      <c r="N50" s="515" t="s">
        <v>868</v>
      </c>
      <c r="O50" s="514" t="s">
        <v>870</v>
      </c>
      <c r="P50" s="403"/>
      <c r="Q50" s="4188">
        <v>9</v>
      </c>
      <c r="R50" s="4869">
        <v>16</v>
      </c>
      <c r="S50" s="4873">
        <v>-2</v>
      </c>
      <c r="T50" s="4871">
        <v>12</v>
      </c>
      <c r="U50" s="4872">
        <v>-4</v>
      </c>
      <c r="V50" s="4872">
        <v>7</v>
      </c>
      <c r="W50" s="403"/>
      <c r="X50" s="2970" t="s">
        <v>1061</v>
      </c>
      <c r="Y50" s="4809" t="s">
        <v>1585</v>
      </c>
      <c r="Z50" s="4810"/>
      <c r="AA50" s="4811"/>
      <c r="AB50" s="3014"/>
    </row>
    <row r="51" spans="1:28">
      <c r="A51" s="403"/>
      <c r="B51" s="69"/>
      <c r="C51" s="4252" t="s">
        <v>1064</v>
      </c>
      <c r="D51" s="511" t="s">
        <v>1006</v>
      </c>
      <c r="E51" s="512" t="s">
        <v>1402</v>
      </c>
      <c r="F51" s="513" t="s">
        <v>1031</v>
      </c>
      <c r="G51" s="514" t="s">
        <v>852</v>
      </c>
      <c r="H51" s="515" t="s">
        <v>859</v>
      </c>
      <c r="I51" s="514" t="s">
        <v>1416</v>
      </c>
      <c r="J51" s="515" t="s">
        <v>1411</v>
      </c>
      <c r="K51" s="514" t="s">
        <v>1408</v>
      </c>
      <c r="L51" s="471" t="s">
        <v>1418</v>
      </c>
      <c r="M51" s="512" t="s">
        <v>1414</v>
      </c>
      <c r="N51" s="515" t="s">
        <v>1409</v>
      </c>
      <c r="O51" s="514" t="s">
        <v>1416</v>
      </c>
      <c r="P51" s="403"/>
      <c r="Q51" s="4188">
        <v>10</v>
      </c>
      <c r="R51" s="4872">
        <v>-2</v>
      </c>
      <c r="S51" s="4873">
        <v>4</v>
      </c>
      <c r="T51" s="4874">
        <v>-2</v>
      </c>
      <c r="U51" s="4869">
        <v>16</v>
      </c>
      <c r="V51" s="4872">
        <v>-2</v>
      </c>
      <c r="W51" s="403"/>
      <c r="X51" s="2970" t="s">
        <v>366</v>
      </c>
      <c r="Y51" s="4812" t="s">
        <v>1586</v>
      </c>
      <c r="Z51" s="4813"/>
      <c r="AA51" s="4814"/>
      <c r="AB51" s="3014"/>
    </row>
    <row r="52" spans="1:28" ht="16.5" thickBot="1">
      <c r="A52" s="403"/>
      <c r="B52" s="69"/>
      <c r="C52" s="4252" t="s">
        <v>1065</v>
      </c>
      <c r="D52" s="511" t="s">
        <v>1006</v>
      </c>
      <c r="E52" s="512" t="s">
        <v>1402</v>
      </c>
      <c r="F52" s="513" t="s">
        <v>928</v>
      </c>
      <c r="G52" s="514" t="s">
        <v>1405</v>
      </c>
      <c r="H52" s="515" t="s">
        <v>872</v>
      </c>
      <c r="I52" s="514" t="s">
        <v>872</v>
      </c>
      <c r="J52" s="515" t="s">
        <v>1410</v>
      </c>
      <c r="K52" s="514" t="s">
        <v>872</v>
      </c>
      <c r="L52" s="515" t="s">
        <v>872</v>
      </c>
      <c r="M52" s="514" t="s">
        <v>1405</v>
      </c>
      <c r="N52" s="515" t="s">
        <v>872</v>
      </c>
      <c r="O52" s="514" t="s">
        <v>872</v>
      </c>
      <c r="P52" s="403"/>
      <c r="Q52" s="4188">
        <v>11</v>
      </c>
      <c r="R52" s="4869" t="s">
        <v>1403</v>
      </c>
      <c r="S52" s="4870">
        <v>12</v>
      </c>
      <c r="T52" s="4874">
        <v>0</v>
      </c>
      <c r="U52" s="4872">
        <v>8</v>
      </c>
      <c r="V52" s="4872">
        <v>5</v>
      </c>
      <c r="W52" s="403"/>
      <c r="X52" s="2970" t="s">
        <v>365</v>
      </c>
      <c r="Y52" s="4812" t="s">
        <v>1587</v>
      </c>
      <c r="Z52" s="4813"/>
      <c r="AA52" s="4814"/>
      <c r="AB52" s="3015"/>
    </row>
    <row r="53" spans="1:28" ht="16.5" thickBot="1">
      <c r="A53" s="403"/>
      <c r="B53" s="69"/>
      <c r="C53" s="4252" t="s">
        <v>1066</v>
      </c>
      <c r="D53" s="511" t="s">
        <v>918</v>
      </c>
      <c r="E53" s="512" t="s">
        <v>1402</v>
      </c>
      <c r="F53" s="513" t="s">
        <v>925</v>
      </c>
      <c r="G53" s="514" t="s">
        <v>872</v>
      </c>
      <c r="H53" s="515" t="s">
        <v>872</v>
      </c>
      <c r="I53" s="514" t="s">
        <v>1416</v>
      </c>
      <c r="J53" s="515" t="s">
        <v>872</v>
      </c>
      <c r="K53" s="514" t="s">
        <v>872</v>
      </c>
      <c r="L53" s="471" t="s">
        <v>1418</v>
      </c>
      <c r="M53" s="514" t="s">
        <v>872</v>
      </c>
      <c r="N53" s="515" t="s">
        <v>872</v>
      </c>
      <c r="O53" s="514" t="s">
        <v>1409</v>
      </c>
      <c r="P53" s="403"/>
      <c r="Q53" s="4189">
        <v>12</v>
      </c>
      <c r="R53" s="4876" t="s">
        <v>1402</v>
      </c>
      <c r="S53" s="4877" t="s">
        <v>1402</v>
      </c>
      <c r="T53" s="4878">
        <v>19</v>
      </c>
      <c r="U53" s="4876">
        <v>12</v>
      </c>
      <c r="V53" s="4876">
        <v>18</v>
      </c>
      <c r="W53" s="403"/>
      <c r="X53" s="2970" t="s">
        <v>364</v>
      </c>
      <c r="Y53" s="4812" t="s">
        <v>1588</v>
      </c>
      <c r="Z53" s="4813"/>
      <c r="AA53" s="4814"/>
      <c r="AB53" s="403"/>
    </row>
    <row r="54" spans="1:28" ht="16.5" thickBot="1">
      <c r="A54" s="403"/>
      <c r="B54" s="69"/>
      <c r="C54" s="4253" t="s">
        <v>1067</v>
      </c>
      <c r="D54" s="516" t="s">
        <v>925</v>
      </c>
      <c r="E54" s="517" t="s">
        <v>925</v>
      </c>
      <c r="F54" s="518" t="s">
        <v>918</v>
      </c>
      <c r="G54" s="519" t="s">
        <v>991</v>
      </c>
      <c r="H54" s="520" t="s">
        <v>991</v>
      </c>
      <c r="I54" s="519" t="s">
        <v>991</v>
      </c>
      <c r="J54" s="520" t="s">
        <v>1405</v>
      </c>
      <c r="K54" s="519" t="s">
        <v>1405</v>
      </c>
      <c r="L54" s="520" t="s">
        <v>1405</v>
      </c>
      <c r="M54" s="521" t="s">
        <v>1407</v>
      </c>
      <c r="N54" s="522" t="s">
        <v>1407</v>
      </c>
      <c r="O54" s="521" t="s">
        <v>1407</v>
      </c>
      <c r="P54" s="403"/>
      <c r="Q54" s="403"/>
      <c r="R54" s="403"/>
      <c r="S54" s="403"/>
      <c r="T54" s="403"/>
      <c r="U54" s="403"/>
      <c r="V54" s="403"/>
      <c r="W54" s="403"/>
      <c r="X54" s="2970" t="s">
        <v>1062</v>
      </c>
      <c r="Y54" s="4812" t="s">
        <v>1589</v>
      </c>
      <c r="Z54" s="4813"/>
      <c r="AA54" s="4814"/>
      <c r="AB54" s="403"/>
    </row>
    <row r="55" spans="1:28" ht="19.5" thickBot="1">
      <c r="A55" s="403"/>
      <c r="B55" s="404"/>
      <c r="C55" s="404"/>
      <c r="D55" s="523"/>
      <c r="E55" s="69"/>
      <c r="F55" s="3350" t="s">
        <v>3269</v>
      </c>
      <c r="G55" s="69"/>
      <c r="H55" s="403"/>
      <c r="I55" s="403"/>
      <c r="J55" s="403"/>
      <c r="K55" s="403"/>
      <c r="L55" s="403"/>
      <c r="M55" s="403"/>
      <c r="N55" s="403"/>
      <c r="O55" s="403"/>
      <c r="P55" s="403"/>
      <c r="Q55" s="403"/>
      <c r="R55" s="403"/>
      <c r="S55" s="403"/>
      <c r="T55" s="3028" t="s">
        <v>3141</v>
      </c>
      <c r="U55" s="4879" t="s">
        <v>3137</v>
      </c>
      <c r="V55" s="4880"/>
      <c r="W55" s="4881"/>
      <c r="X55" s="2970" t="s">
        <v>1063</v>
      </c>
      <c r="Y55" s="4812" t="s">
        <v>1590</v>
      </c>
      <c r="Z55" s="4813"/>
      <c r="AA55" s="4814"/>
      <c r="AB55" s="403"/>
    </row>
    <row r="56" spans="1:28" ht="21.75" thickBot="1">
      <c r="A56" s="524"/>
      <c r="B56" s="525" t="s">
        <v>978</v>
      </c>
      <c r="C56" s="526"/>
      <c r="D56" s="4265" t="s">
        <v>1059</v>
      </c>
      <c r="E56" s="4241" t="s">
        <v>1060</v>
      </c>
      <c r="F56" s="4265" t="s">
        <v>1061</v>
      </c>
      <c r="G56" s="133" t="s">
        <v>366</v>
      </c>
      <c r="H56" s="4265" t="s">
        <v>365</v>
      </c>
      <c r="I56" s="133" t="s">
        <v>364</v>
      </c>
      <c r="J56" s="4265" t="s">
        <v>1062</v>
      </c>
      <c r="K56" s="133" t="s">
        <v>1063</v>
      </c>
      <c r="L56" s="4265" t="s">
        <v>1064</v>
      </c>
      <c r="M56" s="4266" t="s">
        <v>1065</v>
      </c>
      <c r="N56" s="4267" t="s">
        <v>1066</v>
      </c>
      <c r="O56" s="4266" t="s">
        <v>1067</v>
      </c>
      <c r="P56" s="4267" t="s">
        <v>1068</v>
      </c>
      <c r="Q56" s="4266" t="s">
        <v>1069</v>
      </c>
      <c r="R56" s="4267" t="s">
        <v>1070</v>
      </c>
      <c r="S56" s="4268" t="s">
        <v>3296</v>
      </c>
      <c r="T56" s="3029" t="s">
        <v>681</v>
      </c>
      <c r="U56" s="4882" t="s">
        <v>3135</v>
      </c>
      <c r="V56" s="4883"/>
      <c r="W56" s="4884"/>
      <c r="X56" s="2970" t="s">
        <v>1064</v>
      </c>
      <c r="Y56" s="4812" t="s">
        <v>1591</v>
      </c>
      <c r="Z56" s="4813"/>
      <c r="AA56" s="4814"/>
      <c r="AB56" s="524"/>
    </row>
    <row r="57" spans="1:28" ht="21.75" thickBot="1">
      <c r="A57" s="403"/>
      <c r="B57" s="69"/>
      <c r="C57" s="4263" t="s">
        <v>1061</v>
      </c>
      <c r="D57" s="4891" t="s">
        <v>1067</v>
      </c>
      <c r="E57" s="4892" t="s">
        <v>1066</v>
      </c>
      <c r="F57" s="4891" t="s">
        <v>1065</v>
      </c>
      <c r="G57" s="4892" t="s">
        <v>1064</v>
      </c>
      <c r="H57" s="4891" t="s">
        <v>1063</v>
      </c>
      <c r="I57" s="4892" t="s">
        <v>1062</v>
      </c>
      <c r="J57" s="4891" t="s">
        <v>364</v>
      </c>
      <c r="K57" s="4892" t="s">
        <v>365</v>
      </c>
      <c r="L57" s="4891" t="s">
        <v>366</v>
      </c>
      <c r="M57" s="4892" t="s">
        <v>1061</v>
      </c>
      <c r="N57" s="4891" t="s">
        <v>1061</v>
      </c>
      <c r="O57" s="4897" t="s">
        <v>1060</v>
      </c>
      <c r="P57" s="4898" t="s">
        <v>1059</v>
      </c>
      <c r="Q57" s="4897" t="s">
        <v>1059</v>
      </c>
      <c r="R57" s="4899" t="s">
        <v>1059</v>
      </c>
      <c r="S57" s="4234" t="s">
        <v>37</v>
      </c>
      <c r="T57" s="4885" t="s">
        <v>3142</v>
      </c>
      <c r="U57" s="3036" t="s">
        <v>3138</v>
      </c>
      <c r="V57" s="3030" t="s">
        <v>3145</v>
      </c>
      <c r="W57" s="3031"/>
      <c r="X57" s="2970" t="s">
        <v>1065</v>
      </c>
      <c r="Y57" s="4812" t="s">
        <v>1592</v>
      </c>
      <c r="Z57" s="4813"/>
      <c r="AA57" s="4814"/>
      <c r="AB57" s="403"/>
    </row>
    <row r="58" spans="1:28" ht="21.75" thickBot="1">
      <c r="A58" s="403"/>
      <c r="B58" s="69"/>
      <c r="C58" s="4244" t="s">
        <v>366</v>
      </c>
      <c r="D58" s="4893" t="s">
        <v>1067</v>
      </c>
      <c r="E58" s="4894" t="s">
        <v>1066</v>
      </c>
      <c r="F58" s="4893" t="s">
        <v>1065</v>
      </c>
      <c r="G58" s="4894" t="s">
        <v>1064</v>
      </c>
      <c r="H58" s="4893" t="s">
        <v>1063</v>
      </c>
      <c r="I58" s="4894" t="s">
        <v>1062</v>
      </c>
      <c r="J58" s="4893" t="s">
        <v>364</v>
      </c>
      <c r="K58" s="4894" t="s">
        <v>365</v>
      </c>
      <c r="L58" s="4893" t="s">
        <v>366</v>
      </c>
      <c r="M58" s="4894" t="s">
        <v>366</v>
      </c>
      <c r="N58" s="4893" t="s">
        <v>1061</v>
      </c>
      <c r="O58" s="4900" t="s">
        <v>1061</v>
      </c>
      <c r="P58" s="4901" t="s">
        <v>1060</v>
      </c>
      <c r="Q58" s="4900" t="s">
        <v>1060</v>
      </c>
      <c r="R58" s="4902" t="s">
        <v>1059</v>
      </c>
      <c r="S58" s="4258" t="s">
        <v>3925</v>
      </c>
      <c r="T58" s="4886" t="s">
        <v>3143</v>
      </c>
      <c r="U58" s="3037" t="s">
        <v>3139</v>
      </c>
      <c r="V58" s="3032" t="s">
        <v>3146</v>
      </c>
      <c r="W58" s="3033"/>
      <c r="X58" s="2970" t="s">
        <v>1066</v>
      </c>
      <c r="Y58" s="4809" t="s">
        <v>1593</v>
      </c>
      <c r="Z58" s="4810"/>
      <c r="AA58" s="4811"/>
      <c r="AB58" s="403"/>
    </row>
    <row r="59" spans="1:28" ht="21.75" thickBot="1">
      <c r="A59" s="403"/>
      <c r="B59" s="69"/>
      <c r="C59" s="4244" t="s">
        <v>365</v>
      </c>
      <c r="D59" s="4893" t="s">
        <v>1068</v>
      </c>
      <c r="E59" s="4894" t="s">
        <v>1067</v>
      </c>
      <c r="F59" s="4893" t="s">
        <v>1066</v>
      </c>
      <c r="G59" s="4894" t="s">
        <v>1065</v>
      </c>
      <c r="H59" s="4893" t="s">
        <v>1064</v>
      </c>
      <c r="I59" s="4894" t="s">
        <v>1063</v>
      </c>
      <c r="J59" s="4893" t="s">
        <v>1062</v>
      </c>
      <c r="K59" s="4894" t="s">
        <v>364</v>
      </c>
      <c r="L59" s="4893" t="s">
        <v>365</v>
      </c>
      <c r="M59" s="4894" t="s">
        <v>365</v>
      </c>
      <c r="N59" s="4893" t="s">
        <v>366</v>
      </c>
      <c r="O59" s="4900" t="s">
        <v>366</v>
      </c>
      <c r="P59" s="4901" t="s">
        <v>1061</v>
      </c>
      <c r="Q59" s="4900" t="s">
        <v>1060</v>
      </c>
      <c r="R59" s="4258" t="s">
        <v>3925</v>
      </c>
      <c r="S59" s="4237" t="s">
        <v>1423</v>
      </c>
      <c r="T59" s="3029" t="s">
        <v>3144</v>
      </c>
      <c r="U59" s="3038" t="s">
        <v>3140</v>
      </c>
      <c r="V59" s="3034" t="s">
        <v>3147</v>
      </c>
      <c r="W59" s="3035"/>
      <c r="X59" s="2974" t="s">
        <v>1067</v>
      </c>
      <c r="Y59" s="4815" t="s">
        <v>1594</v>
      </c>
      <c r="Z59" s="4816"/>
      <c r="AA59" s="4817"/>
      <c r="AB59" s="403"/>
    </row>
    <row r="60" spans="1:28" ht="19.5" thickBot="1">
      <c r="A60" s="403"/>
      <c r="B60" s="69"/>
      <c r="C60" s="4244" t="s">
        <v>364</v>
      </c>
      <c r="D60" s="4893" t="s">
        <v>1068</v>
      </c>
      <c r="E60" s="4894" t="s">
        <v>1067</v>
      </c>
      <c r="F60" s="4893" t="s">
        <v>1066</v>
      </c>
      <c r="G60" s="4894" t="s">
        <v>1065</v>
      </c>
      <c r="H60" s="4893" t="s">
        <v>1064</v>
      </c>
      <c r="I60" s="4894" t="s">
        <v>1063</v>
      </c>
      <c r="J60" s="4893" t="s">
        <v>1062</v>
      </c>
      <c r="K60" s="4894" t="s">
        <v>364</v>
      </c>
      <c r="L60" s="4893" t="s">
        <v>365</v>
      </c>
      <c r="M60" s="4894" t="s">
        <v>365</v>
      </c>
      <c r="N60" s="4893" t="s">
        <v>365</v>
      </c>
      <c r="O60" s="4900" t="s">
        <v>366</v>
      </c>
      <c r="P60" s="4901" t="s">
        <v>1061</v>
      </c>
      <c r="Q60" s="4258" t="s">
        <v>3925</v>
      </c>
      <c r="R60" s="4238" t="s">
        <v>1423</v>
      </c>
      <c r="S60" s="4237" t="s">
        <v>1423</v>
      </c>
      <c r="T60" s="114"/>
      <c r="U60" s="3024" t="s">
        <v>978</v>
      </c>
      <c r="V60" s="3017"/>
      <c r="W60" s="3025"/>
      <c r="X60" s="3136" t="s">
        <v>3134</v>
      </c>
      <c r="Y60" s="3012"/>
      <c r="Z60" s="646"/>
      <c r="AA60" s="114"/>
      <c r="AB60" s="403"/>
    </row>
    <row r="61" spans="1:28" ht="19.5" thickBot="1">
      <c r="A61" s="403"/>
      <c r="B61" s="69"/>
      <c r="C61" s="4244" t="s">
        <v>1062</v>
      </c>
      <c r="D61" s="4893" t="s">
        <v>1069</v>
      </c>
      <c r="E61" s="4894" t="s">
        <v>1068</v>
      </c>
      <c r="F61" s="4893" t="s">
        <v>1067</v>
      </c>
      <c r="G61" s="4894" t="s">
        <v>1066</v>
      </c>
      <c r="H61" s="4893" t="s">
        <v>1065</v>
      </c>
      <c r="I61" s="4894" t="s">
        <v>1064</v>
      </c>
      <c r="J61" s="4893" t="s">
        <v>1063</v>
      </c>
      <c r="K61" s="4894" t="s">
        <v>1062</v>
      </c>
      <c r="L61" s="4893" t="s">
        <v>364</v>
      </c>
      <c r="M61" s="4894" t="s">
        <v>364</v>
      </c>
      <c r="N61" s="4893" t="s">
        <v>365</v>
      </c>
      <c r="O61" s="4900" t="s">
        <v>366</v>
      </c>
      <c r="P61" s="4258" t="s">
        <v>3925</v>
      </c>
      <c r="Q61" s="4239" t="s">
        <v>1423</v>
      </c>
      <c r="R61" s="4238" t="s">
        <v>1423</v>
      </c>
      <c r="S61" s="4237" t="s">
        <v>1427</v>
      </c>
      <c r="T61" s="114"/>
      <c r="U61" s="2965" t="s">
        <v>978</v>
      </c>
      <c r="V61" s="2965" t="s">
        <v>1355</v>
      </c>
      <c r="W61" s="2977"/>
      <c r="X61" s="2968"/>
      <c r="Y61" s="2965" t="s">
        <v>3157</v>
      </c>
      <c r="Z61" s="2967"/>
      <c r="AA61" s="2968"/>
      <c r="AB61" s="403"/>
    </row>
    <row r="62" spans="1:28" ht="18.75">
      <c r="A62" s="403"/>
      <c r="B62" s="69"/>
      <c r="C62" s="4244" t="s">
        <v>1063</v>
      </c>
      <c r="D62" s="4893" t="s">
        <v>1069</v>
      </c>
      <c r="E62" s="4894" t="s">
        <v>1068</v>
      </c>
      <c r="F62" s="4893" t="s">
        <v>1067</v>
      </c>
      <c r="G62" s="4894" t="s">
        <v>1066</v>
      </c>
      <c r="H62" s="4893" t="s">
        <v>1065</v>
      </c>
      <c r="I62" s="4894" t="s">
        <v>1064</v>
      </c>
      <c r="J62" s="4893" t="s">
        <v>1063</v>
      </c>
      <c r="K62" s="4894" t="s">
        <v>1062</v>
      </c>
      <c r="L62" s="4893" t="s">
        <v>364</v>
      </c>
      <c r="M62" s="4894" t="s">
        <v>364</v>
      </c>
      <c r="N62" s="4893" t="s">
        <v>365</v>
      </c>
      <c r="O62" s="4258" t="s">
        <v>3925</v>
      </c>
      <c r="P62" s="4240" t="s">
        <v>1423</v>
      </c>
      <c r="Q62" s="4239" t="s">
        <v>1423</v>
      </c>
      <c r="R62" s="4238" t="s">
        <v>1427</v>
      </c>
      <c r="S62" s="4237" t="s">
        <v>1427</v>
      </c>
      <c r="T62" s="114"/>
      <c r="U62" s="4887" t="s">
        <v>1060</v>
      </c>
      <c r="V62" s="4829" t="s">
        <v>1358</v>
      </c>
      <c r="W62" s="4830"/>
      <c r="X62" s="4887" t="s">
        <v>1060</v>
      </c>
      <c r="Y62" s="4819" t="s">
        <v>1281</v>
      </c>
      <c r="Z62" s="3350"/>
      <c r="AA62" s="394"/>
      <c r="AB62" s="403"/>
    </row>
    <row r="63" spans="1:28" ht="19.5" thickBot="1">
      <c r="A63" s="403"/>
      <c r="B63" s="69"/>
      <c r="C63" s="4244" t="s">
        <v>1064</v>
      </c>
      <c r="D63" s="4893" t="s">
        <v>1070</v>
      </c>
      <c r="E63" s="4894" t="s">
        <v>1069</v>
      </c>
      <c r="F63" s="4893" t="s">
        <v>1068</v>
      </c>
      <c r="G63" s="4894" t="s">
        <v>1067</v>
      </c>
      <c r="H63" s="4893" t="s">
        <v>1066</v>
      </c>
      <c r="I63" s="4894" t="s">
        <v>1065</v>
      </c>
      <c r="J63" s="4893" t="s">
        <v>1064</v>
      </c>
      <c r="K63" s="4894" t="s">
        <v>1063</v>
      </c>
      <c r="L63" s="4893" t="s">
        <v>1062</v>
      </c>
      <c r="M63" s="4894" t="s">
        <v>364</v>
      </c>
      <c r="N63" s="4240" t="s">
        <v>1423</v>
      </c>
      <c r="O63" s="4239" t="s">
        <v>1423</v>
      </c>
      <c r="P63" s="4240" t="s">
        <v>1427</v>
      </c>
      <c r="Q63" s="4239" t="s">
        <v>1427</v>
      </c>
      <c r="R63" s="4905" t="s">
        <v>1427</v>
      </c>
      <c r="S63" s="4906" t="s">
        <v>1427</v>
      </c>
      <c r="T63" s="114"/>
      <c r="U63" s="4888" t="s">
        <v>1061</v>
      </c>
      <c r="V63" s="2982" t="s">
        <v>1360</v>
      </c>
      <c r="W63" s="4831"/>
      <c r="X63" s="4888" t="s">
        <v>1061</v>
      </c>
      <c r="Y63" s="4804" t="s">
        <v>4063</v>
      </c>
      <c r="Z63" s="4820"/>
      <c r="AA63" s="4821"/>
      <c r="AB63" s="403"/>
    </row>
    <row r="64" spans="1:28" ht="19.5" thickBot="1">
      <c r="A64" s="403"/>
      <c r="B64" s="69"/>
      <c r="C64" s="4244" t="s">
        <v>1065</v>
      </c>
      <c r="D64" s="4895" t="s">
        <v>1070</v>
      </c>
      <c r="E64" s="4896" t="s">
        <v>1069</v>
      </c>
      <c r="F64" s="4895" t="s">
        <v>1068</v>
      </c>
      <c r="G64" s="4896" t="s">
        <v>1067</v>
      </c>
      <c r="H64" s="4895" t="s">
        <v>1066</v>
      </c>
      <c r="I64" s="4896" t="s">
        <v>1065</v>
      </c>
      <c r="J64" s="4895" t="s">
        <v>1064</v>
      </c>
      <c r="K64" s="4896" t="s">
        <v>1063</v>
      </c>
      <c r="L64" s="4895" t="s">
        <v>1062</v>
      </c>
      <c r="M64" s="4903" t="s">
        <v>1423</v>
      </c>
      <c r="N64" s="4904" t="s">
        <v>1427</v>
      </c>
      <c r="O64" s="4903" t="s">
        <v>1427</v>
      </c>
      <c r="P64" s="4904" t="s">
        <v>1427</v>
      </c>
      <c r="Q64" s="4903" t="s">
        <v>1427</v>
      </c>
      <c r="R64" s="4250" t="s">
        <v>1434</v>
      </c>
      <c r="S64" s="4248" t="s">
        <v>1434</v>
      </c>
      <c r="T64" s="114"/>
      <c r="U64" s="4889" t="s">
        <v>366</v>
      </c>
      <c r="V64" s="4832" t="s">
        <v>1363</v>
      </c>
      <c r="W64" s="4833"/>
      <c r="X64" s="4889" t="s">
        <v>366</v>
      </c>
      <c r="Y64" s="4822" t="s">
        <v>1426</v>
      </c>
      <c r="Z64" s="3350"/>
      <c r="AA64" s="394"/>
      <c r="AB64" s="403"/>
    </row>
    <row r="65" spans="1:28" ht="19.5" thickBot="1">
      <c r="A65" s="403"/>
      <c r="B65" s="69"/>
      <c r="C65" s="4244" t="s">
        <v>1066</v>
      </c>
      <c r="D65" s="4910" t="s">
        <v>1435</v>
      </c>
      <c r="E65" s="4911" t="s">
        <v>1435</v>
      </c>
      <c r="F65" s="4912" t="s">
        <v>1435</v>
      </c>
      <c r="G65" s="4911" t="s">
        <v>1435</v>
      </c>
      <c r="H65" s="4912" t="s">
        <v>1435</v>
      </c>
      <c r="I65" s="4911" t="s">
        <v>1435</v>
      </c>
      <c r="J65" s="4912" t="s">
        <v>1435</v>
      </c>
      <c r="K65" s="4911" t="s">
        <v>1435</v>
      </c>
      <c r="L65" s="4912" t="s">
        <v>1435</v>
      </c>
      <c r="M65" s="4248" t="s">
        <v>1434</v>
      </c>
      <c r="N65" s="4249" t="s">
        <v>1434</v>
      </c>
      <c r="O65" s="4248" t="s">
        <v>1434</v>
      </c>
      <c r="P65" s="4249" t="s">
        <v>1434</v>
      </c>
      <c r="Q65" s="4248" t="s">
        <v>1434</v>
      </c>
      <c r="R65" s="4249" t="s">
        <v>1434</v>
      </c>
      <c r="S65" s="4248" t="s">
        <v>1434</v>
      </c>
      <c r="T65" s="114"/>
      <c r="U65" s="4888" t="s">
        <v>365</v>
      </c>
      <c r="V65" s="4834" t="s">
        <v>1366</v>
      </c>
      <c r="W65" s="4835"/>
      <c r="X65" s="4888" t="s">
        <v>365</v>
      </c>
      <c r="Y65" s="4823" t="s">
        <v>1429</v>
      </c>
      <c r="Z65" s="4824"/>
      <c r="AA65" s="4825"/>
      <c r="AB65" s="403"/>
    </row>
    <row r="66" spans="1:28" ht="19.5" thickBot="1">
      <c r="A66" s="403"/>
      <c r="B66" s="69"/>
      <c r="C66" s="4244" t="s">
        <v>1067</v>
      </c>
      <c r="D66" s="4242" t="s">
        <v>1070</v>
      </c>
      <c r="E66" s="4243" t="s">
        <v>1069</v>
      </c>
      <c r="F66" s="4242" t="s">
        <v>1068</v>
      </c>
      <c r="G66" s="4243" t="s">
        <v>1067</v>
      </c>
      <c r="H66" s="4242" t="s">
        <v>1066</v>
      </c>
      <c r="I66" s="4243" t="s">
        <v>1065</v>
      </c>
      <c r="J66" s="4242" t="s">
        <v>1064</v>
      </c>
      <c r="K66" s="4243" t="s">
        <v>1063</v>
      </c>
      <c r="L66" s="4242" t="s">
        <v>1062</v>
      </c>
      <c r="M66" s="4907" t="s">
        <v>1423</v>
      </c>
      <c r="N66" s="4908" t="s">
        <v>1427</v>
      </c>
      <c r="O66" s="4907" t="s">
        <v>1427</v>
      </c>
      <c r="P66" s="4908" t="s">
        <v>1427</v>
      </c>
      <c r="Q66" s="4907" t="s">
        <v>1427</v>
      </c>
      <c r="R66" s="4908" t="s">
        <v>1427</v>
      </c>
      <c r="S66" s="4248" t="s">
        <v>1434</v>
      </c>
      <c r="T66" s="114"/>
      <c r="U66" s="4888" t="s">
        <v>364</v>
      </c>
      <c r="V66" s="4832" t="s">
        <v>1369</v>
      </c>
      <c r="W66" s="4833"/>
      <c r="X66" s="4888" t="s">
        <v>364</v>
      </c>
      <c r="Y66" s="4818" t="s">
        <v>1431</v>
      </c>
      <c r="Z66" s="3350"/>
      <c r="AA66" s="394"/>
      <c r="AB66" s="403"/>
    </row>
    <row r="67" spans="1:28" ht="18.75">
      <c r="A67" s="403"/>
      <c r="B67" s="69"/>
      <c r="C67" s="4244" t="s">
        <v>1068</v>
      </c>
      <c r="D67" s="4235" t="s">
        <v>1070</v>
      </c>
      <c r="E67" s="4236" t="s">
        <v>1069</v>
      </c>
      <c r="F67" s="4235" t="s">
        <v>1068</v>
      </c>
      <c r="G67" s="4236" t="s">
        <v>1067</v>
      </c>
      <c r="H67" s="4235" t="s">
        <v>1066</v>
      </c>
      <c r="I67" s="4236" t="s">
        <v>1065</v>
      </c>
      <c r="J67" s="4235" t="s">
        <v>1064</v>
      </c>
      <c r="K67" s="4236" t="s">
        <v>1063</v>
      </c>
      <c r="L67" s="4235" t="s">
        <v>1062</v>
      </c>
      <c r="M67" s="4256" t="s">
        <v>1435</v>
      </c>
      <c r="N67" s="4240" t="s">
        <v>1423</v>
      </c>
      <c r="O67" s="4239" t="s">
        <v>1427</v>
      </c>
      <c r="P67" s="4240" t="s">
        <v>1427</v>
      </c>
      <c r="Q67" s="4239" t="s">
        <v>1427</v>
      </c>
      <c r="R67" s="4238" t="s">
        <v>1427</v>
      </c>
      <c r="S67" s="4909" t="s">
        <v>1427</v>
      </c>
      <c r="T67" s="114"/>
      <c r="U67" s="4888" t="s">
        <v>1062</v>
      </c>
      <c r="V67" s="4834" t="s">
        <v>1371</v>
      </c>
      <c r="W67" s="4835"/>
      <c r="X67" s="4888" t="s">
        <v>1062</v>
      </c>
      <c r="Y67" s="4823" t="s">
        <v>1433</v>
      </c>
      <c r="Z67" s="4824"/>
      <c r="AA67" s="4825"/>
      <c r="AB67" s="403"/>
    </row>
    <row r="68" spans="1:28" ht="18.75">
      <c r="A68" s="403"/>
      <c r="B68" s="69"/>
      <c r="C68" s="4244" t="s">
        <v>1069</v>
      </c>
      <c r="D68" s="4235" t="s">
        <v>1069</v>
      </c>
      <c r="E68" s="4236" t="s">
        <v>1068</v>
      </c>
      <c r="F68" s="4235" t="s">
        <v>1067</v>
      </c>
      <c r="G68" s="4236" t="s">
        <v>1066</v>
      </c>
      <c r="H68" s="4235" t="s">
        <v>1065</v>
      </c>
      <c r="I68" s="4236" t="s">
        <v>1064</v>
      </c>
      <c r="J68" s="4235" t="s">
        <v>1063</v>
      </c>
      <c r="K68" s="4236" t="s">
        <v>1062</v>
      </c>
      <c r="L68" s="4235" t="s">
        <v>364</v>
      </c>
      <c r="M68" s="4245" t="s">
        <v>37</v>
      </c>
      <c r="N68" s="4257" t="s">
        <v>1435</v>
      </c>
      <c r="O68" s="4256" t="s">
        <v>1435</v>
      </c>
      <c r="P68" s="4240" t="s">
        <v>1423</v>
      </c>
      <c r="Q68" s="4239" t="s">
        <v>1423</v>
      </c>
      <c r="R68" s="4238" t="s">
        <v>1427</v>
      </c>
      <c r="S68" s="4237" t="s">
        <v>1427</v>
      </c>
      <c r="T68" s="114"/>
      <c r="U68" s="4888" t="s">
        <v>1063</v>
      </c>
      <c r="V68" s="2980" t="s">
        <v>1374</v>
      </c>
      <c r="W68" s="4836"/>
      <c r="X68" s="4888" t="s">
        <v>1063</v>
      </c>
      <c r="Y68" s="4818" t="s">
        <v>4064</v>
      </c>
      <c r="Z68" s="3350"/>
      <c r="AA68" s="394"/>
      <c r="AB68" s="403"/>
    </row>
    <row r="69" spans="1:28" ht="18.75">
      <c r="A69" s="403"/>
      <c r="B69" s="69"/>
      <c r="C69" s="4244" t="s">
        <v>1070</v>
      </c>
      <c r="D69" s="4235" t="s">
        <v>1069</v>
      </c>
      <c r="E69" s="4236" t="s">
        <v>1068</v>
      </c>
      <c r="F69" s="4235" t="s">
        <v>1067</v>
      </c>
      <c r="G69" s="4236" t="s">
        <v>1066</v>
      </c>
      <c r="H69" s="4235" t="s">
        <v>1065</v>
      </c>
      <c r="I69" s="4236" t="s">
        <v>1064</v>
      </c>
      <c r="J69" s="4235" t="s">
        <v>1063</v>
      </c>
      <c r="K69" s="4236" t="s">
        <v>1062</v>
      </c>
      <c r="L69" s="4235" t="s">
        <v>364</v>
      </c>
      <c r="M69" s="4245" t="s">
        <v>37</v>
      </c>
      <c r="N69" s="4246" t="s">
        <v>37</v>
      </c>
      <c r="O69" s="4256" t="s">
        <v>1435</v>
      </c>
      <c r="P69" s="4257" t="s">
        <v>1435</v>
      </c>
      <c r="Q69" s="4256" t="s">
        <v>1435</v>
      </c>
      <c r="R69" s="4238" t="s">
        <v>1423</v>
      </c>
      <c r="S69" s="4237" t="s">
        <v>1423</v>
      </c>
      <c r="T69" s="114"/>
      <c r="U69" s="4888" t="s">
        <v>1064</v>
      </c>
      <c r="V69" s="4834" t="s">
        <v>1322</v>
      </c>
      <c r="W69" s="4835"/>
      <c r="X69" s="4888" t="s">
        <v>1064</v>
      </c>
      <c r="Y69" s="4823" t="s">
        <v>1437</v>
      </c>
      <c r="Z69" s="4824"/>
      <c r="AA69" s="4825"/>
      <c r="AB69" s="403"/>
    </row>
    <row r="70" spans="1:28" ht="18.75">
      <c r="A70" s="403"/>
      <c r="B70" s="69"/>
      <c r="C70" s="4244" t="s">
        <v>1071</v>
      </c>
      <c r="D70" s="4235" t="s">
        <v>1068</v>
      </c>
      <c r="E70" s="4236" t="s">
        <v>1067</v>
      </c>
      <c r="F70" s="4235" t="s">
        <v>1066</v>
      </c>
      <c r="G70" s="4236" t="s">
        <v>1065</v>
      </c>
      <c r="H70" s="4235" t="s">
        <v>1064</v>
      </c>
      <c r="I70" s="4236" t="s">
        <v>1063</v>
      </c>
      <c r="J70" s="4235" t="s">
        <v>1062</v>
      </c>
      <c r="K70" s="4236" t="s">
        <v>364</v>
      </c>
      <c r="L70" s="4235" t="s">
        <v>365</v>
      </c>
      <c r="M70" s="4236" t="s">
        <v>365</v>
      </c>
      <c r="N70" s="4246" t="s">
        <v>37</v>
      </c>
      <c r="O70" s="4245" t="s">
        <v>37</v>
      </c>
      <c r="P70" s="4246" t="s">
        <v>37</v>
      </c>
      <c r="Q70" s="4256" t="s">
        <v>1435</v>
      </c>
      <c r="R70" s="4255" t="s">
        <v>1435</v>
      </c>
      <c r="S70" s="4237" t="s">
        <v>1423</v>
      </c>
      <c r="T70" s="403"/>
      <c r="U70" s="4888" t="s">
        <v>1065</v>
      </c>
      <c r="V70" s="4832" t="s">
        <v>1375</v>
      </c>
      <c r="W70" s="4833"/>
      <c r="X70" s="4888" t="s">
        <v>1065</v>
      </c>
      <c r="Y70" s="4804" t="s">
        <v>1440</v>
      </c>
      <c r="Z70" s="4805"/>
      <c r="AA70" s="4826"/>
      <c r="AB70" s="403"/>
    </row>
    <row r="71" spans="1:28" ht="18.75">
      <c r="A71" s="403"/>
      <c r="B71" s="69"/>
      <c r="C71" s="4244" t="s">
        <v>1072</v>
      </c>
      <c r="D71" s="4235" t="s">
        <v>1068</v>
      </c>
      <c r="E71" s="4236" t="s">
        <v>1067</v>
      </c>
      <c r="F71" s="4235" t="s">
        <v>1066</v>
      </c>
      <c r="G71" s="4236" t="s">
        <v>1065</v>
      </c>
      <c r="H71" s="4235" t="s">
        <v>1064</v>
      </c>
      <c r="I71" s="4236" t="s">
        <v>1063</v>
      </c>
      <c r="J71" s="4235" t="s">
        <v>1062</v>
      </c>
      <c r="K71" s="4236" t="s">
        <v>364</v>
      </c>
      <c r="L71" s="4235" t="s">
        <v>365</v>
      </c>
      <c r="M71" s="4236" t="s">
        <v>365</v>
      </c>
      <c r="N71" s="4235" t="s">
        <v>366</v>
      </c>
      <c r="O71" s="4236" t="s">
        <v>1061</v>
      </c>
      <c r="P71" s="4235" t="s">
        <v>1060</v>
      </c>
      <c r="Q71" s="4245" t="s">
        <v>37</v>
      </c>
      <c r="R71" s="4247" t="s">
        <v>37</v>
      </c>
      <c r="S71" s="4254" t="s">
        <v>1435</v>
      </c>
      <c r="T71" s="403"/>
      <c r="U71" s="4888" t="s">
        <v>1066</v>
      </c>
      <c r="V71" s="2982" t="s">
        <v>1360</v>
      </c>
      <c r="W71" s="4831"/>
      <c r="X71" s="4888" t="s">
        <v>1066</v>
      </c>
      <c r="Y71" s="4827" t="s">
        <v>1442</v>
      </c>
      <c r="Z71" s="4824"/>
      <c r="AA71" s="4825"/>
      <c r="AB71" s="403"/>
    </row>
    <row r="72" spans="1:28" ht="19.5" thickBot="1">
      <c r="A72" s="403"/>
      <c r="B72" s="69"/>
      <c r="C72" s="4264" t="s">
        <v>1073</v>
      </c>
      <c r="D72" s="4259" t="s">
        <v>1067</v>
      </c>
      <c r="E72" s="4260" t="s">
        <v>1066</v>
      </c>
      <c r="F72" s="4259" t="s">
        <v>1065</v>
      </c>
      <c r="G72" s="4260" t="s">
        <v>1064</v>
      </c>
      <c r="H72" s="4259" t="s">
        <v>1063</v>
      </c>
      <c r="I72" s="4260" t="s">
        <v>1062</v>
      </c>
      <c r="J72" s="4259" t="s">
        <v>364</v>
      </c>
      <c r="K72" s="4260" t="s">
        <v>365</v>
      </c>
      <c r="L72" s="4259" t="s">
        <v>366</v>
      </c>
      <c r="M72" s="4260" t="s">
        <v>364</v>
      </c>
      <c r="N72" s="4259" t="s">
        <v>365</v>
      </c>
      <c r="O72" s="4260" t="s">
        <v>366</v>
      </c>
      <c r="P72" s="4259" t="s">
        <v>1061</v>
      </c>
      <c r="Q72" s="4260" t="s">
        <v>1060</v>
      </c>
      <c r="R72" s="4261" t="s">
        <v>1059</v>
      </c>
      <c r="S72" s="4262" t="s">
        <v>37</v>
      </c>
      <c r="T72" s="403"/>
      <c r="U72" s="4890" t="s">
        <v>1067</v>
      </c>
      <c r="V72" s="2981" t="s">
        <v>1376</v>
      </c>
      <c r="W72" s="4837"/>
      <c r="X72" s="4890" t="s">
        <v>1067</v>
      </c>
      <c r="Y72" s="4828" t="s">
        <v>1034</v>
      </c>
      <c r="Z72" s="3350"/>
      <c r="AA72" s="394"/>
      <c r="AB72" s="403"/>
    </row>
    <row r="73" spans="1:28" ht="6.75" customHeight="1">
      <c r="A73" s="403"/>
      <c r="B73" s="403"/>
      <c r="C73" s="404"/>
      <c r="D73" s="403"/>
      <c r="E73" s="403"/>
      <c r="F73" s="403"/>
      <c r="G73" s="403"/>
      <c r="H73" s="403"/>
      <c r="I73" s="403"/>
      <c r="J73" s="403"/>
      <c r="K73" s="403"/>
      <c r="L73" s="403"/>
      <c r="M73" s="403"/>
      <c r="N73" s="403"/>
      <c r="O73" s="403"/>
      <c r="P73" s="403"/>
      <c r="Q73" s="403"/>
      <c r="R73" s="403"/>
      <c r="S73" s="403"/>
      <c r="T73" s="403"/>
      <c r="U73" s="403"/>
      <c r="V73" s="403"/>
      <c r="W73" s="403"/>
      <c r="X73" s="403"/>
      <c r="Y73" s="114"/>
      <c r="Z73" s="114"/>
      <c r="AA73" s="114"/>
      <c r="AB73" s="403"/>
    </row>
  </sheetData>
  <printOptions horizontalCentered="1" verticalCentered="1"/>
  <pageMargins left="0" right="0" top="0" bottom="0" header="0" footer="0"/>
  <pageSetup scale="4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6</vt:i4>
      </vt:variant>
    </vt:vector>
  </HeadingPairs>
  <TitlesOfParts>
    <vt:vector size="21" baseType="lpstr">
      <vt:lpstr>PREVIOUS YEARS STANDINGS</vt:lpstr>
      <vt:lpstr>NEWS &amp; UPDATES</vt:lpstr>
      <vt:lpstr>SCORES, SCHEDULES, STANDINGS</vt:lpstr>
      <vt:lpstr>2026 ROSTERS</vt:lpstr>
      <vt:lpstr>2026 DRAFT</vt:lpstr>
      <vt:lpstr>Transactions</vt:lpstr>
      <vt:lpstr>2026 RULES</vt:lpstr>
      <vt:lpstr>2026 D-CARD</vt:lpstr>
      <vt:lpstr>2026 BACK OF D-CARD</vt:lpstr>
      <vt:lpstr>Coaches</vt:lpstr>
      <vt:lpstr>WAIVER WIRE </vt:lpstr>
      <vt:lpstr>WAIVER WIRE CUTS</vt:lpstr>
      <vt:lpstr>AVAILABLES</vt:lpstr>
      <vt:lpstr>Sheet1</vt:lpstr>
      <vt:lpstr>Sheet2</vt:lpstr>
      <vt:lpstr>'2026 RULES'!OLE_LINK1</vt:lpstr>
      <vt:lpstr>'2026 RULES'!OLE_LINK3</vt:lpstr>
      <vt:lpstr>'2026 BACK OF D-CARD'!Print_Area</vt:lpstr>
      <vt:lpstr>'2026 D-CARD'!Print_Area</vt:lpstr>
      <vt:lpstr>'2026 DRAFT'!Print_Area</vt:lpstr>
      <vt:lpstr>'2026 ROSTERS'!Print_Area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Aaron Onderdonk, Ron Harmon</dc:creator>
  <cp:lastModifiedBy>Chad Sweet</cp:lastModifiedBy>
  <cp:revision/>
  <cp:lastPrinted>2025-09-05T23:13:06Z</cp:lastPrinted>
  <dcterms:created xsi:type="dcterms:W3CDTF">2013-11-07T15:59:43Z</dcterms:created>
  <dcterms:modified xsi:type="dcterms:W3CDTF">2026-03-19T18:25:32Z</dcterms:modified>
</cp:coreProperties>
</file>