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thicorp-my.sharepoint.com/personal/chad_sweet_realtruck_com/Documents/Strat/"/>
    </mc:Choice>
  </mc:AlternateContent>
  <xr:revisionPtr revIDLastSave="1042" documentId="8_{2E42A5DA-D3FF-44EA-A0D7-21B5A308481E}" xr6:coauthVersionLast="47" xr6:coauthVersionMax="47" xr10:uidLastSave="{5D604149-5E61-45E1-A92E-876B6D78B9AF}"/>
  <bookViews>
    <workbookView xWindow="-120" yWindow="-120" windowWidth="29040" windowHeight="15720" xr2:uid="{00000000-000D-0000-FFFF-FFFF00000000}"/>
  </bookViews>
  <sheets>
    <sheet name="Rule Proposals" sheetId="12" r:id="rId1"/>
    <sheet name="Team Logos" sheetId="9" r:id="rId2"/>
    <sheet name="Helmets" sheetId="10" r:id="rId3"/>
    <sheet name="Schedule" sheetId="2" r:id="rId4"/>
    <sheet name="Team Schedules" sheetId="4" r:id="rId5"/>
    <sheet name="Standings" sheetId="3" r:id="rId6"/>
    <sheet name="Playoffs" sheetId="7" r:id="rId7"/>
    <sheet name="2026 Draft Order" sheetId="5" r:id="rId8"/>
    <sheet name="Rosters" sheetId="6" r:id="rId9"/>
    <sheet name="26Transactions" sheetId="8" r:id="rId10"/>
    <sheet name="Coaches" sheetId="11" r:id="rId11"/>
    <sheet name="League Info" sheetId="1" r:id="rId12"/>
  </sheets>
  <definedNames>
    <definedName name="_xlnm.Print_Area" localSheetId="1">'Team Logos'!$A$1:$M$69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5" l="1"/>
  <c r="G6" i="2"/>
  <c r="H73" i="2"/>
  <c r="G73" i="2"/>
  <c r="H72" i="2"/>
  <c r="G72" i="2"/>
  <c r="H71" i="2"/>
  <c r="G71" i="2"/>
  <c r="H70" i="2"/>
  <c r="G70" i="2"/>
  <c r="H69" i="2"/>
  <c r="G69" i="2"/>
  <c r="H68" i="2"/>
  <c r="G68" i="2"/>
  <c r="H67" i="2"/>
  <c r="G67" i="2"/>
  <c r="H66" i="2"/>
  <c r="G66" i="2"/>
  <c r="H65" i="2"/>
  <c r="G65" i="2"/>
  <c r="H64" i="2"/>
  <c r="G64" i="2"/>
  <c r="H63" i="2"/>
  <c r="G63" i="2"/>
  <c r="H62" i="2"/>
  <c r="G62" i="2"/>
  <c r="H61" i="2"/>
  <c r="G61" i="2"/>
  <c r="H60" i="2"/>
  <c r="G60" i="2"/>
  <c r="H59" i="2"/>
  <c r="G59" i="2"/>
  <c r="H58" i="2"/>
  <c r="G58" i="2"/>
  <c r="H57" i="2"/>
  <c r="G57" i="2"/>
  <c r="H56" i="2"/>
  <c r="G56" i="2"/>
  <c r="H55" i="2"/>
  <c r="G55" i="2"/>
  <c r="H54" i="2"/>
  <c r="G54" i="2"/>
  <c r="H53" i="2"/>
  <c r="G53" i="2"/>
  <c r="H52" i="2"/>
  <c r="G52" i="2"/>
  <c r="H51" i="2"/>
  <c r="G51" i="2"/>
  <c r="H50" i="2"/>
  <c r="G50" i="2"/>
  <c r="H49" i="2"/>
  <c r="G49" i="2"/>
  <c r="H48" i="2"/>
  <c r="G48" i="2"/>
  <c r="H47" i="2"/>
  <c r="G47" i="2"/>
  <c r="H46" i="2"/>
  <c r="G46" i="2"/>
  <c r="H45" i="2"/>
  <c r="G45" i="2"/>
  <c r="H44" i="2"/>
  <c r="G44" i="2"/>
  <c r="H43" i="2"/>
  <c r="G43" i="2"/>
  <c r="H42" i="2"/>
  <c r="G42" i="2"/>
  <c r="H41" i="2"/>
  <c r="G41" i="2"/>
  <c r="H40" i="2"/>
  <c r="G40" i="2"/>
  <c r="H39" i="2"/>
  <c r="G39" i="2"/>
  <c r="H38" i="2"/>
  <c r="G38" i="2"/>
  <c r="H37" i="2"/>
  <c r="G37" i="2"/>
  <c r="H36" i="2"/>
  <c r="G36" i="2"/>
  <c r="H35" i="2"/>
  <c r="G35" i="2"/>
  <c r="H34" i="2"/>
  <c r="G34" i="2"/>
  <c r="H33" i="2"/>
  <c r="G33" i="2"/>
  <c r="H32" i="2"/>
  <c r="G32" i="2"/>
  <c r="H31" i="2"/>
  <c r="G31" i="2"/>
  <c r="H30" i="2"/>
  <c r="G30" i="2"/>
  <c r="H29" i="2"/>
  <c r="G29" i="2"/>
  <c r="H28" i="2"/>
  <c r="G28" i="2"/>
  <c r="H27" i="2"/>
  <c r="G27" i="2"/>
  <c r="H26" i="2"/>
  <c r="G26" i="2"/>
  <c r="H25" i="2"/>
  <c r="G25" i="2"/>
  <c r="H24" i="2"/>
  <c r="G24" i="2"/>
  <c r="H23" i="2"/>
  <c r="G23" i="2"/>
  <c r="H22" i="2"/>
  <c r="G22" i="2"/>
  <c r="H21" i="2"/>
  <c r="G21" i="2"/>
  <c r="H20" i="2"/>
  <c r="G20" i="2"/>
  <c r="H19" i="2"/>
  <c r="G19" i="2"/>
  <c r="H18" i="2"/>
  <c r="G18" i="2"/>
  <c r="H17" i="2"/>
  <c r="G17" i="2"/>
  <c r="H16" i="2"/>
  <c r="G16" i="2"/>
  <c r="H15" i="2"/>
  <c r="G15" i="2"/>
  <c r="H14" i="2"/>
  <c r="G14" i="2"/>
  <c r="H13" i="2"/>
  <c r="G13" i="2"/>
  <c r="H12" i="2"/>
  <c r="G12" i="2"/>
  <c r="H11" i="2"/>
  <c r="G11" i="2"/>
  <c r="H10" i="2"/>
  <c r="G10" i="2"/>
  <c r="H9" i="2"/>
  <c r="G9" i="2"/>
  <c r="H8" i="2"/>
  <c r="G8" i="2"/>
  <c r="H7" i="2"/>
  <c r="G7" i="2"/>
  <c r="H6" i="2"/>
  <c r="H5" i="2"/>
  <c r="G5" i="2"/>
  <c r="H4" i="2"/>
  <c r="G4" i="2"/>
  <c r="H3" i="2"/>
  <c r="G3" i="2"/>
  <c r="H2" i="2"/>
  <c r="G2" i="2"/>
  <c r="H32" i="7" l="1"/>
  <c r="C33" i="7"/>
  <c r="C32" i="7"/>
  <c r="C23" i="7"/>
  <c r="K27" i="5"/>
  <c r="M28" i="3"/>
  <c r="M27" i="3"/>
  <c r="M26" i="3"/>
  <c r="M25" i="3"/>
  <c r="M24" i="3"/>
  <c r="M23" i="3"/>
  <c r="M22" i="3"/>
  <c r="M21" i="3"/>
  <c r="M20" i="3"/>
  <c r="I11" i="3"/>
  <c r="H11" i="3"/>
  <c r="F11" i="3"/>
  <c r="E11" i="3"/>
  <c r="D11" i="3"/>
  <c r="C11" i="3"/>
  <c r="I10" i="3"/>
  <c r="H10" i="3"/>
  <c r="F10" i="3"/>
  <c r="E10" i="3"/>
  <c r="D10" i="3"/>
  <c r="C10" i="3"/>
  <c r="I9" i="3"/>
  <c r="H9" i="3"/>
  <c r="F9" i="3"/>
  <c r="E9" i="3"/>
  <c r="D9" i="3"/>
  <c r="C9" i="3"/>
  <c r="I8" i="3"/>
  <c r="H8" i="3"/>
  <c r="F8" i="3"/>
  <c r="E8" i="3"/>
  <c r="D8" i="3"/>
  <c r="C8" i="3"/>
  <c r="I7" i="3"/>
  <c r="H7" i="3"/>
  <c r="F7" i="3"/>
  <c r="E7" i="3"/>
  <c r="D7" i="3"/>
  <c r="C7" i="3"/>
  <c r="I6" i="3"/>
  <c r="H6" i="3"/>
  <c r="F6" i="3"/>
  <c r="E6" i="3"/>
  <c r="D6" i="3"/>
  <c r="C6" i="3"/>
  <c r="I5" i="3"/>
  <c r="H5" i="3"/>
  <c r="F5" i="3"/>
  <c r="E5" i="3"/>
  <c r="D5" i="3"/>
  <c r="C5" i="3"/>
  <c r="I4" i="3"/>
  <c r="H4" i="3"/>
  <c r="F4" i="3"/>
  <c r="E4" i="3"/>
  <c r="D4" i="3"/>
  <c r="C4" i="3"/>
  <c r="I3" i="3"/>
  <c r="H3" i="3"/>
  <c r="F3" i="3"/>
  <c r="E3" i="3"/>
  <c r="D3" i="3"/>
  <c r="C3" i="3"/>
  <c r="G5" i="3" l="1"/>
  <c r="J4" i="3"/>
  <c r="K4" i="3" s="1"/>
  <c r="J6" i="3"/>
  <c r="K6" i="3" s="1"/>
  <c r="J8" i="3"/>
  <c r="K8" i="3" s="1"/>
  <c r="J3" i="3"/>
  <c r="K3" i="3" s="1"/>
  <c r="G7" i="3"/>
  <c r="G3" i="3"/>
  <c r="G6" i="3"/>
  <c r="J11" i="3"/>
  <c r="K11" i="3" s="1"/>
  <c r="J5" i="3"/>
  <c r="K5" i="3" s="1"/>
  <c r="G9" i="3"/>
  <c r="M4" i="3" s="1"/>
  <c r="J10" i="3"/>
  <c r="K10" i="3" s="1"/>
  <c r="J9" i="3"/>
  <c r="K9" i="3" s="1"/>
  <c r="G10" i="3"/>
  <c r="J7" i="3"/>
  <c r="K7" i="3" s="1"/>
  <c r="G8" i="3"/>
  <c r="M10" i="3" s="1"/>
  <c r="G4" i="3"/>
  <c r="G11" i="3"/>
  <c r="L9" i="3" s="1"/>
  <c r="M7" i="3" l="1"/>
  <c r="L11" i="3"/>
  <c r="L4" i="3"/>
  <c r="N4" i="3" s="1"/>
  <c r="L10" i="3"/>
  <c r="N10" i="3" s="1"/>
  <c r="L7" i="3"/>
  <c r="L6" i="3"/>
  <c r="M6" i="3"/>
  <c r="M11" i="3"/>
  <c r="M3" i="3"/>
  <c r="L3" i="3"/>
  <c r="L5" i="3"/>
  <c r="M5" i="3"/>
  <c r="M8" i="3"/>
  <c r="M9" i="3"/>
  <c r="N9" i="3" s="1"/>
  <c r="L8" i="3"/>
  <c r="N7" i="3" l="1"/>
  <c r="N11" i="3"/>
  <c r="N6" i="3"/>
  <c r="N3" i="3"/>
  <c r="N5" i="3"/>
  <c r="N8" i="3"/>
  <c r="O3" i="3" l="1"/>
  <c r="O7" i="3"/>
  <c r="O4" i="3"/>
  <c r="O8" i="3"/>
  <c r="O5" i="3"/>
  <c r="O11" i="3"/>
  <c r="O6" i="3"/>
  <c r="O9" i="3"/>
  <c r="O10" i="3"/>
  <c r="L25" i="3" l="1"/>
  <c r="L24" i="3"/>
  <c r="C11" i="7" s="1"/>
  <c r="C15" i="7" s="1"/>
  <c r="L21" i="3"/>
  <c r="C8" i="7" s="1"/>
  <c r="C14" i="7" s="1"/>
  <c r="L23" i="3"/>
  <c r="C10" i="7" s="1"/>
  <c r="C19" i="7" s="1"/>
  <c r="L26" i="3"/>
  <c r="L27" i="3"/>
  <c r="L28" i="3"/>
  <c r="C6" i="7"/>
  <c r="C22" i="7" s="1"/>
  <c r="L20" i="3"/>
  <c r="C7" i="7" s="1"/>
  <c r="C25" i="7" s="1"/>
  <c r="L22" i="3"/>
  <c r="C9" i="7" s="1"/>
  <c r="C18" i="7" s="1"/>
</calcChain>
</file>

<file path=xl/sharedStrings.xml><?xml version="1.0" encoding="utf-8"?>
<sst xmlns="http://schemas.openxmlformats.org/spreadsheetml/2006/main" count="2941" uniqueCount="853">
  <si>
    <t>A2 STRATO FOOTBALL</t>
  </si>
  <si>
    <t>Last year team rankings</t>
  </si>
  <si>
    <t>Teams:</t>
  </si>
  <si>
    <t>Season Format</t>
  </si>
  <si>
    <t>AROWANAS</t>
  </si>
  <si>
    <t>Weeks</t>
  </si>
  <si>
    <t>DOUBLE OOS</t>
  </si>
  <si>
    <t>Games per team</t>
  </si>
  <si>
    <t>MADDOGS</t>
  </si>
  <si>
    <t>Home/Away per team</t>
  </si>
  <si>
    <t>8 home / 8 away</t>
  </si>
  <si>
    <t>SKELETORS</t>
  </si>
  <si>
    <t>Back-to-back oponents limit (target)</t>
  </si>
  <si>
    <t>AXMEN</t>
  </si>
  <si>
    <t>Generated max home streak</t>
  </si>
  <si>
    <t>REVENANT</t>
  </si>
  <si>
    <t>Generated max away streak</t>
  </si>
  <si>
    <t>BRAVES</t>
  </si>
  <si>
    <t>First 9 games play every team once</t>
  </si>
  <si>
    <t>WARRIUZZ</t>
  </si>
  <si>
    <t>First week play by rank (1 host 2, 3 host 4, etc…)</t>
  </si>
  <si>
    <t>MADWOLVES</t>
  </si>
  <si>
    <t>Primary Hex</t>
  </si>
  <si>
    <t>Secondary Hex</t>
  </si>
  <si>
    <t>Primary Swatch</t>
  </si>
  <si>
    <t>Secondary Swatch</t>
  </si>
  <si>
    <t>#002244</t>
  </si>
  <si>
    <t>#F46A1F</t>
  </si>
  <si>
    <t xml:space="preserve"> </t>
  </si>
  <si>
    <t>#000000</t>
  </si>
  <si>
    <t>#A5ACAF</t>
  </si>
  <si>
    <t>#0076B6</t>
  </si>
  <si>
    <t>#B0B7BC</t>
  </si>
  <si>
    <t>#FF8200</t>
  </si>
  <si>
    <t>#C8102E</t>
  </si>
  <si>
    <t>#241773</t>
  </si>
  <si>
    <t>#9E7C0C</t>
  </si>
  <si>
    <t>#EA6820</t>
  </si>
  <si>
    <t>#228B22</t>
  </si>
  <si>
    <t>#FF0000</t>
  </si>
  <si>
    <t>#FFCB05</t>
  </si>
  <si>
    <t>#00274C</t>
  </si>
  <si>
    <t>#A71930</t>
  </si>
  <si>
    <t>Week</t>
  </si>
  <si>
    <t>Game #</t>
  </si>
  <si>
    <t>Home</t>
  </si>
  <si>
    <t>Away</t>
  </si>
  <si>
    <t>Home Score</t>
  </si>
  <si>
    <t>Away Score</t>
  </si>
  <si>
    <t>Winner</t>
  </si>
  <si>
    <t>Margin</t>
  </si>
  <si>
    <t>Team</t>
  </si>
  <si>
    <t>GP</t>
  </si>
  <si>
    <t>W</t>
  </si>
  <si>
    <t>L</t>
  </si>
  <si>
    <t>T</t>
  </si>
  <si>
    <t>Win%</t>
  </si>
  <si>
    <t>PF</t>
  </si>
  <si>
    <t>PA</t>
  </si>
  <si>
    <t>+/-</t>
  </si>
  <si>
    <t>Avg MOV</t>
  </si>
  <si>
    <t>SOV</t>
  </si>
  <si>
    <t>SOS</t>
  </si>
  <si>
    <t>Seed Key</t>
  </si>
  <si>
    <t xml:space="preserve">Seed </t>
  </si>
  <si>
    <t>A2 STRATO – Individual Team Schedules</t>
  </si>
  <si>
    <t>Opponent</t>
  </si>
  <si>
    <t>H/A</t>
  </si>
  <si>
    <t>H</t>
  </si>
  <si>
    <t>A</t>
  </si>
  <si>
    <t>2026 DRAFT</t>
  </si>
  <si>
    <t>SUPPLEMENTAL DRAFT</t>
  </si>
  <si>
    <t>MDWL</t>
  </si>
  <si>
    <t>AA</t>
  </si>
  <si>
    <t>SKE</t>
  </si>
  <si>
    <t>WAR</t>
  </si>
  <si>
    <t>DBOOS</t>
  </si>
  <si>
    <t>BRV</t>
  </si>
  <si>
    <t>CB</t>
  </si>
  <si>
    <t>REV</t>
  </si>
  <si>
    <t>AX</t>
  </si>
  <si>
    <t>MAD</t>
  </si>
  <si>
    <t>2027 DRAFT</t>
  </si>
  <si>
    <t>Strato Team</t>
  </si>
  <si>
    <t>Player Name</t>
  </si>
  <si>
    <t>Fumble</t>
  </si>
  <si>
    <t>NFL Team</t>
  </si>
  <si>
    <t>POS</t>
  </si>
  <si>
    <t>GM Played</t>
  </si>
  <si>
    <t>Stafford, Matthew</t>
  </si>
  <si>
    <t>2-7,12</t>
  </si>
  <si>
    <t>LAR</t>
  </si>
  <si>
    <t>QB</t>
  </si>
  <si>
    <t>Burrow, Joe</t>
  </si>
  <si>
    <t>NF</t>
  </si>
  <si>
    <t>CIN</t>
  </si>
  <si>
    <t>Daniels, Jayden</t>
  </si>
  <si>
    <t>2,3</t>
  </si>
  <si>
    <t>WAS</t>
  </si>
  <si>
    <t>Murray, Kyler</t>
  </si>
  <si>
    <t>ARI</t>
  </si>
  <si>
    <t>Cook, James</t>
  </si>
  <si>
    <t>BUF</t>
  </si>
  <si>
    <t>RB</t>
  </si>
  <si>
    <t>Williams, Javonte</t>
  </si>
  <si>
    <t>2-3,11</t>
  </si>
  <si>
    <t>DAL</t>
  </si>
  <si>
    <t>Corum, Blake</t>
  </si>
  <si>
    <t>Hunt, Kareem</t>
  </si>
  <si>
    <t>2-6</t>
  </si>
  <si>
    <t>KAN</t>
  </si>
  <si>
    <t>Harris, Najee</t>
  </si>
  <si>
    <t>LAC</t>
  </si>
  <si>
    <t>Dillon, AJ</t>
  </si>
  <si>
    <t>PHI</t>
  </si>
  <si>
    <t>Pitts, Kyle</t>
  </si>
  <si>
    <t>ATL</t>
  </si>
  <si>
    <t>TE</t>
  </si>
  <si>
    <t>Schultz, Dalton</t>
  </si>
  <si>
    <t>HOU</t>
  </si>
  <si>
    <t>Njoku, David</t>
  </si>
  <si>
    <t>CLE</t>
  </si>
  <si>
    <t>London, Drake</t>
  </si>
  <si>
    <t>WR</t>
  </si>
  <si>
    <t>Waddle, Jaylen</t>
  </si>
  <si>
    <t>MIA</t>
  </si>
  <si>
    <t>Washington, Parker</t>
  </si>
  <si>
    <t>JAX</t>
  </si>
  <si>
    <t>Olave, Chris</t>
  </si>
  <si>
    <t>NOR</t>
  </si>
  <si>
    <t>Wilson, Garrett</t>
  </si>
  <si>
    <t>NYJ</t>
  </si>
  <si>
    <t>Jeudy, Jerry</t>
  </si>
  <si>
    <t>Burton, Jermaine</t>
  </si>
  <si>
    <t>WR/KR</t>
  </si>
  <si>
    <t>Nabers, Malik</t>
  </si>
  <si>
    <t>NYG</t>
  </si>
  <si>
    <t>Williams, Trent</t>
  </si>
  <si>
    <t>SFO</t>
  </si>
  <si>
    <t>LT</t>
  </si>
  <si>
    <t>Mailata, Jordan</t>
  </si>
  <si>
    <t>Wright, Darnell</t>
  </si>
  <si>
    <t>CHI</t>
  </si>
  <si>
    <t>RT</t>
  </si>
  <si>
    <t>Frazier, Zach</t>
  </si>
  <si>
    <t>PIT</t>
  </si>
  <si>
    <t>C</t>
  </si>
  <si>
    <t>Puni, Dominick</t>
  </si>
  <si>
    <t>RG</t>
  </si>
  <si>
    <t>Cross, Charles</t>
  </si>
  <si>
    <t>SEA</t>
  </si>
  <si>
    <t>Bergeron, Matthew</t>
  </si>
  <si>
    <t>LG</t>
  </si>
  <si>
    <t>Brown Jr., Orlando</t>
  </si>
  <si>
    <t>Karras, Ted</t>
  </si>
  <si>
    <t>Havenstein, Rob</t>
  </si>
  <si>
    <t>Dicker, Cameron</t>
  </si>
  <si>
    <t>K</t>
  </si>
  <si>
    <t>Cole, A.J</t>
  </si>
  <si>
    <t>LAV</t>
  </si>
  <si>
    <t>P</t>
  </si>
  <si>
    <t>Hutchinson, Aidan</t>
  </si>
  <si>
    <t>DET</t>
  </si>
  <si>
    <t>LE</t>
  </si>
  <si>
    <t>Hendrickson, Trey</t>
  </si>
  <si>
    <t>RE/OLB</t>
  </si>
  <si>
    <t>Verse, Jared</t>
  </si>
  <si>
    <t>LLB</t>
  </si>
  <si>
    <t>Simmons, Jeffery</t>
  </si>
  <si>
    <t>TEN</t>
  </si>
  <si>
    <t>RE</t>
  </si>
  <si>
    <t>Stingley Jr., Derek</t>
  </si>
  <si>
    <t xml:space="preserve">Al-Shaair, Azeez </t>
  </si>
  <si>
    <t>MLB</t>
  </si>
  <si>
    <t>Winfield Jr, Antoine</t>
  </si>
  <si>
    <t>TAM</t>
  </si>
  <si>
    <t>FS?</t>
  </si>
  <si>
    <t>Williams, Quinnen</t>
  </si>
  <si>
    <t>2TM</t>
  </si>
  <si>
    <t>DT</t>
  </si>
  <si>
    <t>Davis, Jordan</t>
  </si>
  <si>
    <t>Gonzalez, Christian</t>
  </si>
  <si>
    <t>NWE</t>
  </si>
  <si>
    <t>Cooper, Edgerrin</t>
  </si>
  <si>
    <t>GNB</t>
  </si>
  <si>
    <t>RLB?</t>
  </si>
  <si>
    <t>Hufanga, Talanoa</t>
  </si>
  <si>
    <t>DEN</t>
  </si>
  <si>
    <t>SS</t>
  </si>
  <si>
    <t>Jones, Marcus</t>
  </si>
  <si>
    <t>SCB</t>
  </si>
  <si>
    <t>Sweat, Montez</t>
  </si>
  <si>
    <t>Elliss, Kaden</t>
  </si>
  <si>
    <t>Edmunds, Tremaine</t>
  </si>
  <si>
    <t>Clowney, Jadeveon</t>
  </si>
  <si>
    <t>DE/OLB</t>
  </si>
  <si>
    <t>Reid, Justin</t>
  </si>
  <si>
    <t>Dexter Sr., Gervon</t>
  </si>
  <si>
    <t xml:space="preserve">Moore II, Kenny </t>
  </si>
  <si>
    <t>IND</t>
  </si>
  <si>
    <t>Dean, Nakobe</t>
  </si>
  <si>
    <t>White, Tre'Davious</t>
  </si>
  <si>
    <t>Slaton, T.J</t>
  </si>
  <si>
    <t>Slay, Darius</t>
  </si>
  <si>
    <t>Lattimore, Marshon</t>
  </si>
  <si>
    <t>Jackson, Lamar</t>
  </si>
  <si>
    <t>2-4</t>
  </si>
  <si>
    <t>BAL</t>
  </si>
  <si>
    <t>Stroud, C.J</t>
  </si>
  <si>
    <t>2-4,11,12</t>
  </si>
  <si>
    <t>Garoppolo, Jimmy</t>
  </si>
  <si>
    <t>Henry, Derrick</t>
  </si>
  <si>
    <t>Allgeier, Tyler</t>
  </si>
  <si>
    <t>Spears, Tyjae</t>
  </si>
  <si>
    <t>Conner, James</t>
  </si>
  <si>
    <t>Hines, Nyheim</t>
  </si>
  <si>
    <t>RB/PR</t>
  </si>
  <si>
    <t>Hill, Justice</t>
  </si>
  <si>
    <t>RB/KR</t>
  </si>
  <si>
    <t>Nwangwu, Kene</t>
  </si>
  <si>
    <t>Ricard, Patrick</t>
  </si>
  <si>
    <t>FB</t>
  </si>
  <si>
    <t>Bowers, Brock</t>
  </si>
  <si>
    <t>LVR</t>
  </si>
  <si>
    <t>Andrews, Mark</t>
  </si>
  <si>
    <t>Williams, Jameson</t>
  </si>
  <si>
    <t>Smith, DeVonta</t>
  </si>
  <si>
    <t>Moore, D.J</t>
  </si>
  <si>
    <t>McCloud, Ray-Ray</t>
  </si>
  <si>
    <t>Wallace, Tylan</t>
  </si>
  <si>
    <t>Godwin, Chris</t>
  </si>
  <si>
    <t>Codrington, Brandon</t>
  </si>
  <si>
    <t>DB/PR/KR</t>
  </si>
  <si>
    <t>Theilen, Adam</t>
  </si>
  <si>
    <t>Dell, Tank</t>
  </si>
  <si>
    <t>ZZZ</t>
  </si>
  <si>
    <t>Nelson, Quenton</t>
  </si>
  <si>
    <t>Bolles, Garett</t>
  </si>
  <si>
    <t>Moton, Taylor</t>
  </si>
  <si>
    <t>CAR</t>
  </si>
  <si>
    <t>Smith, Trey</t>
  </si>
  <si>
    <t>Bitonio, Joel</t>
  </si>
  <si>
    <t>Eluemunor, Jermaine</t>
  </si>
  <si>
    <t>Ragnow, Frank</t>
  </si>
  <si>
    <t xml:space="preserve">C </t>
  </si>
  <si>
    <t>Armstead, Terron</t>
  </si>
  <si>
    <t>Boswell, Chris</t>
  </si>
  <si>
    <t>Karty, Joshua</t>
  </si>
  <si>
    <t>Cooke, Logan</t>
  </si>
  <si>
    <t>Lloyd, Devin</t>
  </si>
  <si>
    <t>Jones, Travis</t>
  </si>
  <si>
    <t>Crosby, Maxx</t>
  </si>
  <si>
    <t>Bolton, Nick</t>
  </si>
  <si>
    <t>Dean, Jamel</t>
  </si>
  <si>
    <t>Love, Julian</t>
  </si>
  <si>
    <t>FS</t>
  </si>
  <si>
    <t>Jones, DaQuan</t>
  </si>
  <si>
    <t>Sweat, Josh</t>
  </si>
  <si>
    <t>LE/RLB</t>
  </si>
  <si>
    <t>Reader, D.J</t>
  </si>
  <si>
    <t>Nixon, Keisean</t>
  </si>
  <si>
    <t>Bland, Daron</t>
  </si>
  <si>
    <t>Williams, Garrett</t>
  </si>
  <si>
    <t>Woolen, Riq</t>
  </si>
  <si>
    <t>Nwosu, Uchenna</t>
  </si>
  <si>
    <t>OLB</t>
  </si>
  <si>
    <t>Holland, Jevon</t>
  </si>
  <si>
    <t>Hooker, Amani</t>
  </si>
  <si>
    <t>Williams, Quincy</t>
  </si>
  <si>
    <t>Davenport, Marcus</t>
  </si>
  <si>
    <t>DE</t>
  </si>
  <si>
    <t>Clark, Chuck</t>
  </si>
  <si>
    <t>S</t>
  </si>
  <si>
    <t>Hicks, Jordan</t>
  </si>
  <si>
    <t>LB</t>
  </si>
  <si>
    <t>BRA</t>
  </si>
  <si>
    <t>Love, Jordan</t>
  </si>
  <si>
    <t>Hurts, Jalen</t>
  </si>
  <si>
    <t>2-4,11</t>
  </si>
  <si>
    <t>Rodgers, Aaron</t>
  </si>
  <si>
    <t>2-5</t>
  </si>
  <si>
    <t>McCaffrey, Christian</t>
  </si>
  <si>
    <t>2-3,12</t>
  </si>
  <si>
    <t>White, Rachaad</t>
  </si>
  <si>
    <t>Irving, Bucky</t>
  </si>
  <si>
    <t>2-4,12</t>
  </si>
  <si>
    <t>Pacheco, Isiah</t>
  </si>
  <si>
    <t>Elliot, Ezekial</t>
  </si>
  <si>
    <t>LaPorta, Sam</t>
  </si>
  <si>
    <t>Henry, Hunter</t>
  </si>
  <si>
    <t>Kelce, Travis</t>
  </si>
  <si>
    <t>Kraft, Tucker</t>
  </si>
  <si>
    <t>Smith-Njigba, Jaxon</t>
  </si>
  <si>
    <t>Chase, Ja'Marr</t>
  </si>
  <si>
    <t>Adams, Davante</t>
  </si>
  <si>
    <t>Reed, Jayden</t>
  </si>
  <si>
    <t>Cooks, Brandin</t>
  </si>
  <si>
    <t>Turpin, KaVontae</t>
  </si>
  <si>
    <t>Smith-Marsette, Ihmir</t>
  </si>
  <si>
    <t>WR/PR/KR</t>
  </si>
  <si>
    <t>Aiyuk, Brandon</t>
  </si>
  <si>
    <t>Sewell, Penei</t>
  </si>
  <si>
    <t>Raimann, Bernhard</t>
  </si>
  <si>
    <t>Lewis, Damien</t>
  </si>
  <si>
    <t>Biadasz, Tyler</t>
  </si>
  <si>
    <t>Wattenberg, Luke</t>
  </si>
  <si>
    <t>Cleveland, Ezra</t>
  </si>
  <si>
    <t>Vera-Tucker, Alijah</t>
  </si>
  <si>
    <t>Howard, Tytus</t>
  </si>
  <si>
    <t>Thomas, Andrew</t>
  </si>
  <si>
    <t>Smith, Tyron</t>
  </si>
  <si>
    <t>Butker, Harrison</t>
  </si>
  <si>
    <t>Fox, Jack</t>
  </si>
  <si>
    <t>Hines-Allen, Josh</t>
  </si>
  <si>
    <t>Mitchell, Quinyon</t>
  </si>
  <si>
    <t>Jones, Chris</t>
  </si>
  <si>
    <t>Burns, Brian</t>
  </si>
  <si>
    <t>OLB/DE</t>
  </si>
  <si>
    <t>Warner, Fred</t>
  </si>
  <si>
    <t>McKinney, Xavier</t>
  </si>
  <si>
    <t>Greenard, Jonathan</t>
  </si>
  <si>
    <t>MIN</t>
  </si>
  <si>
    <t>Ward, Denzel</t>
  </si>
  <si>
    <t>Van Ginkel, Andrew</t>
  </si>
  <si>
    <t>Payne, Daron</t>
  </si>
  <si>
    <t>Dodson, Tyrel</t>
  </si>
  <si>
    <t>Poyer, Jordan</t>
  </si>
  <si>
    <t>Floyd, Leonard</t>
  </si>
  <si>
    <t>RLB</t>
  </si>
  <si>
    <t>Baker, Budda</t>
  </si>
  <si>
    <t>Luvu, Frankie</t>
  </si>
  <si>
    <t>Rozeboom, Christian</t>
  </si>
  <si>
    <t>Jackson, Adoree'</t>
  </si>
  <si>
    <t>Samuel Jr., Asante</t>
  </si>
  <si>
    <t>DB</t>
  </si>
  <si>
    <t>Graham, Brandon</t>
  </si>
  <si>
    <t>Howard, Xavien</t>
  </si>
  <si>
    <t>Adebo, Paulson</t>
  </si>
  <si>
    <t>Wilkins, Christian</t>
  </si>
  <si>
    <t>OO</t>
  </si>
  <si>
    <t>Prescott, Dak</t>
  </si>
  <si>
    <t>Purdy, Brock</t>
  </si>
  <si>
    <t>Wilson, Russell</t>
  </si>
  <si>
    <t>2-5,11</t>
  </si>
  <si>
    <t>Watson, Deshaun</t>
  </si>
  <si>
    <t>Achane, De'Von</t>
  </si>
  <si>
    <t>Taylor, Jonathan</t>
  </si>
  <si>
    <t>Stevenson, Rhamondre</t>
  </si>
  <si>
    <t>2-6,9</t>
  </si>
  <si>
    <t>Chubb, Nick</t>
  </si>
  <si>
    <t>Ford, Jerome</t>
  </si>
  <si>
    <t>Pierce, Dameon</t>
  </si>
  <si>
    <t>Mostert, Raheem</t>
  </si>
  <si>
    <t>Goedert, Dallas</t>
  </si>
  <si>
    <t>Otton, Cade</t>
  </si>
  <si>
    <t>Gesicki, Mike</t>
  </si>
  <si>
    <t>Oliver, Josh</t>
  </si>
  <si>
    <t>Waller, Darren</t>
  </si>
  <si>
    <t>Tonyan, Robert</t>
  </si>
  <si>
    <t>Uzomah, CJ</t>
  </si>
  <si>
    <t>Collins, Nico</t>
  </si>
  <si>
    <t>Rice, Rashee</t>
  </si>
  <si>
    <t>Shakir, Khalil</t>
  </si>
  <si>
    <t>Shaheed, Rashid</t>
  </si>
  <si>
    <t>Lockett, Tyler</t>
  </si>
  <si>
    <t>Douglas, Demario</t>
  </si>
  <si>
    <t>Samuel, Curtis</t>
  </si>
  <si>
    <t>Samuel, Deebo</t>
  </si>
  <si>
    <t>Ridley, Calvin</t>
  </si>
  <si>
    <t>Brown, Spencer</t>
  </si>
  <si>
    <t>Seumalo, Isaac</t>
  </si>
  <si>
    <t>McGovern, Connor</t>
  </si>
  <si>
    <t>Zeitler, Kevin</t>
  </si>
  <si>
    <t>Smith, Braden</t>
  </si>
  <si>
    <t>Miller, Kolton</t>
  </si>
  <si>
    <t>OL</t>
  </si>
  <si>
    <t>Williams, Connor</t>
  </si>
  <si>
    <t>Little, Cam</t>
  </si>
  <si>
    <t>Wright, Ryan</t>
  </si>
  <si>
    <t>Parsons, Micah</t>
  </si>
  <si>
    <t>Hunter, Danielle</t>
  </si>
  <si>
    <t>Byard, Kevin</t>
  </si>
  <si>
    <t>Curl, Kamren</t>
  </si>
  <si>
    <t>Chenal, Leo</t>
  </si>
  <si>
    <t>Campbell, Tyson</t>
  </si>
  <si>
    <t>Campbell, Calais</t>
  </si>
  <si>
    <t>Henley, Daiyan</t>
  </si>
  <si>
    <t>Murphy, Byron</t>
  </si>
  <si>
    <t>Armstead, Arik</t>
  </si>
  <si>
    <t>Williams, Darious</t>
  </si>
  <si>
    <t>Stewart, Grover</t>
  </si>
  <si>
    <t>Paye, Kwity</t>
  </si>
  <si>
    <t>Johnson, Jaylon</t>
  </si>
  <si>
    <t>Diggs, Quandre</t>
  </si>
  <si>
    <t>Humphrey, Marlon</t>
  </si>
  <si>
    <t>Judon, Matt</t>
  </si>
  <si>
    <t>Walker, Anthony</t>
  </si>
  <si>
    <t>MD</t>
  </si>
  <si>
    <t>Mahomes, Patrick</t>
  </si>
  <si>
    <t>Penix, Michael</t>
  </si>
  <si>
    <t>Carr, Derek</t>
  </si>
  <si>
    <t>Hall, Breece</t>
  </si>
  <si>
    <t>Dobbins, JK</t>
  </si>
  <si>
    <t>Barkley, Saquon</t>
  </si>
  <si>
    <t>Kittle, George</t>
  </si>
  <si>
    <t>Ferguson, Jake</t>
  </si>
  <si>
    <t>Engram, Evan</t>
  </si>
  <si>
    <t>Smith, Jonnu</t>
  </si>
  <si>
    <t>Moreau, Foster</t>
  </si>
  <si>
    <t>Brown, AJ</t>
  </si>
  <si>
    <t>Lamb, CeeDee</t>
  </si>
  <si>
    <t>Thomas, Brian</t>
  </si>
  <si>
    <t>McLaurin, Terry</t>
  </si>
  <si>
    <t>Gould, Anthony</t>
  </si>
  <si>
    <t>Carter, DeAndre</t>
  </si>
  <si>
    <t>Lindstrom, Chris</t>
  </si>
  <si>
    <t>Dalman, Drew</t>
  </si>
  <si>
    <t>Onwenu, Michael</t>
  </si>
  <si>
    <t>Dawkins, Dion</t>
  </si>
  <si>
    <t>O'Neill, Brian</t>
  </si>
  <si>
    <t>Matthews, Jake</t>
  </si>
  <si>
    <t>Dickerson, Landon</t>
  </si>
  <si>
    <t>Darrisaw, Christian</t>
  </si>
  <si>
    <t>Simpson, John</t>
  </si>
  <si>
    <t>Grupe, Blake</t>
  </si>
  <si>
    <t>Slye, Joey</t>
  </si>
  <si>
    <t>Way, Tress</t>
  </si>
  <si>
    <t>Pocic, Ethan</t>
  </si>
  <si>
    <t>Garrett, Myles</t>
  </si>
  <si>
    <t>Lawrence, Demarcus</t>
  </si>
  <si>
    <t>Surtain II, Pat</t>
  </si>
  <si>
    <t>DeJean, Cooper</t>
  </si>
  <si>
    <t>Fitzpatrick, Minkah</t>
  </si>
  <si>
    <t>Watt, TJ</t>
  </si>
  <si>
    <t>Davis, Demario</t>
  </si>
  <si>
    <t>McDuffie, Trent</t>
  </si>
  <si>
    <t>Highsmith, Alex</t>
  </si>
  <si>
    <t>Carter, Jalen</t>
  </si>
  <si>
    <t>Wagner, Bobby</t>
  </si>
  <si>
    <t>Young, Chase</t>
  </si>
  <si>
    <t>LLB/DE</t>
  </si>
  <si>
    <t>Edwards, TJ</t>
  </si>
  <si>
    <t>Walker, Travon</t>
  </si>
  <si>
    <t>Winters, Dee</t>
  </si>
  <si>
    <t>Jones, Brandon</t>
  </si>
  <si>
    <t>Allen, Jonathan</t>
  </si>
  <si>
    <t>Van Noy, Kyle</t>
  </si>
  <si>
    <t>Hughes, Mike</t>
  </si>
  <si>
    <t>McNeill, Alim</t>
  </si>
  <si>
    <t>Wyatt, Devonte</t>
  </si>
  <si>
    <t>Hooker, Malik</t>
  </si>
  <si>
    <t>Blackwell, Josh</t>
  </si>
  <si>
    <t>Simmons, Justin</t>
  </si>
  <si>
    <t>Jackson JC</t>
  </si>
  <si>
    <t>MW</t>
  </si>
  <si>
    <t>Lawrence, Trevor</t>
  </si>
  <si>
    <t>Nix, Bo</t>
  </si>
  <si>
    <t>Mayfield, Baker</t>
  </si>
  <si>
    <t>2-5,12</t>
  </si>
  <si>
    <t>Tagovailoa, Tua</t>
  </si>
  <si>
    <t>Etienne, Travis</t>
  </si>
  <si>
    <t>Pollard, Tony</t>
  </si>
  <si>
    <t>Jones, Aaron</t>
  </si>
  <si>
    <t>Deejay, Dallas</t>
  </si>
  <si>
    <t>Bigsby, Tank</t>
  </si>
  <si>
    <t>Mixon, Joe</t>
  </si>
  <si>
    <t>Edwards, Gus</t>
  </si>
  <si>
    <t>Hockenson, T.J</t>
  </si>
  <si>
    <t>Ertz, Zach</t>
  </si>
  <si>
    <t>Fant, Noah</t>
  </si>
  <si>
    <t>Sutton, Cortland</t>
  </si>
  <si>
    <t>McConkey, Ladd</t>
  </si>
  <si>
    <t>Mims, Marvin</t>
  </si>
  <si>
    <t>Hopkins, DeAndre</t>
  </si>
  <si>
    <t>Raymond, Kalif</t>
  </si>
  <si>
    <t>Hill, Tyreek</t>
  </si>
  <si>
    <t>Johnson, Diontae</t>
  </si>
  <si>
    <t>Cooper, Amari</t>
  </si>
  <si>
    <t>Steele, Terence</t>
  </si>
  <si>
    <t>McGlinchey, Mike</t>
  </si>
  <si>
    <t>Johnson Jr., Paris</t>
  </si>
  <si>
    <t>Alt, Joe</t>
  </si>
  <si>
    <t>OT</t>
  </si>
  <si>
    <t>Kelly, Ryan</t>
  </si>
  <si>
    <t>Goedeke, Luke</t>
  </si>
  <si>
    <t>McCoy, Erik</t>
  </si>
  <si>
    <t>Jenkins, Elgton</t>
  </si>
  <si>
    <t>Teller, Wyatt</t>
  </si>
  <si>
    <t>Martin, Zack</t>
  </si>
  <si>
    <t>McManus, Brandon</t>
  </si>
  <si>
    <t>Fairbairn, Ka'imi</t>
  </si>
  <si>
    <t>Rehkow, Ryan</t>
  </si>
  <si>
    <t>Anderson, Will</t>
  </si>
  <si>
    <t>Bonitto, Nik</t>
  </si>
  <si>
    <t>Rousseau, Greg</t>
  </si>
  <si>
    <t>Brown, Derrick</t>
  </si>
  <si>
    <t>Sweat, T'Vondre</t>
  </si>
  <si>
    <t>NT</t>
  </si>
  <si>
    <t>Branch, Brian</t>
  </si>
  <si>
    <t>Ramsey, Jalen</t>
  </si>
  <si>
    <t>FS/DB</t>
  </si>
  <si>
    <t>Landry III, Harold</t>
  </si>
  <si>
    <t>Gilman, Alohi</t>
  </si>
  <si>
    <t xml:space="preserve">FS </t>
  </si>
  <si>
    <t>Porter, Joey</t>
  </si>
  <si>
    <t>Gary, Rashan</t>
  </si>
  <si>
    <t>Pratt, Germaine</t>
  </si>
  <si>
    <t>Cashman, Blake</t>
  </si>
  <si>
    <t>Reed, D.J</t>
  </si>
  <si>
    <t>Okereke, Bobby</t>
  </si>
  <si>
    <t>Queen, Patrick</t>
  </si>
  <si>
    <t>Blankenship, Reed</t>
  </si>
  <si>
    <t>Milano, Matt</t>
  </si>
  <si>
    <t>White, Devin</t>
  </si>
  <si>
    <t>Sneed, L'Jarius</t>
  </si>
  <si>
    <t>Bell, Markquese</t>
  </si>
  <si>
    <t>Herbert, Justin</t>
  </si>
  <si>
    <t>Williams, Caleb</t>
  </si>
  <si>
    <t>Cousins, Kirk</t>
  </si>
  <si>
    <t>Fields, Justin</t>
  </si>
  <si>
    <t>Walker III, Kenneth</t>
  </si>
  <si>
    <t>Montgomery, David</t>
  </si>
  <si>
    <t>Hubbard, Chuba</t>
  </si>
  <si>
    <t>Ekeler, Austin</t>
  </si>
  <si>
    <t>McBride, Trey</t>
  </si>
  <si>
    <t>Kmet, Cole</t>
  </si>
  <si>
    <t>Gray, Noah</t>
  </si>
  <si>
    <t>St. Brown, Amon-Ra</t>
  </si>
  <si>
    <t>Diggs, Stefon</t>
  </si>
  <si>
    <t>Metcalf, D.K</t>
  </si>
  <si>
    <t>Evans, Mike</t>
  </si>
  <si>
    <t>Harrison Jr., Marvin</t>
  </si>
  <si>
    <t>Washington, Malik</t>
  </si>
  <si>
    <t>Darden, Jaelon</t>
  </si>
  <si>
    <t>Humphrey, Creed</t>
  </si>
  <si>
    <t>Meinerz, Quinn</t>
  </si>
  <si>
    <t>Smith, Tyler</t>
  </si>
  <si>
    <t>Cosmi, Sam</t>
  </si>
  <si>
    <t>Johnson, Lane</t>
  </si>
  <si>
    <t>Ekwonu, Ikem</t>
  </si>
  <si>
    <t>Slater, Rashawn</t>
  </si>
  <si>
    <t>Bates, Jake</t>
  </si>
  <si>
    <t>Elliot, Jake</t>
  </si>
  <si>
    <t>McPherson, Evan</t>
  </si>
  <si>
    <t>Dickson, Michael</t>
  </si>
  <si>
    <t>Williams, Leonard</t>
  </si>
  <si>
    <t>Witherspoon, Devon</t>
  </si>
  <si>
    <t>Baun, Zack</t>
  </si>
  <si>
    <t>Hamilton, Kyle</t>
  </si>
  <si>
    <t>James, Derwin</t>
  </si>
  <si>
    <t>Smith, Roquan</t>
  </si>
  <si>
    <t>Vea, Vita</t>
  </si>
  <si>
    <t>Bosa, Joey</t>
  </si>
  <si>
    <t>Rodgers, Isaiah</t>
  </si>
  <si>
    <t>Mack, Khalil</t>
  </si>
  <si>
    <t>Buckner, DeForest</t>
  </si>
  <si>
    <t>Phillips, Harrison</t>
  </si>
  <si>
    <t>DL</t>
  </si>
  <si>
    <t>Sieler, Zach</t>
  </si>
  <si>
    <t>Smith, Nolan</t>
  </si>
  <si>
    <t>Adams, Jamal</t>
  </si>
  <si>
    <t>Terrell, AJ</t>
  </si>
  <si>
    <t>Diggs, Trevon</t>
  </si>
  <si>
    <t>Chubb, Bradley</t>
  </si>
  <si>
    <t>Bosa, Nick</t>
  </si>
  <si>
    <t>Ebukam, Samson</t>
  </si>
  <si>
    <t>Oliver, Ed</t>
  </si>
  <si>
    <t>Tavai, Jahlani</t>
  </si>
  <si>
    <t>Robinson, Tavius</t>
  </si>
  <si>
    <t>Washington, Ar'Darius</t>
  </si>
  <si>
    <t>Ward, Jimmie</t>
  </si>
  <si>
    <t>Allen, Josh</t>
  </si>
  <si>
    <t>Goff, Jared</t>
  </si>
  <si>
    <t>Robinson, Bijan</t>
  </si>
  <si>
    <t>Jacobs, Josh</t>
  </si>
  <si>
    <t>Kamara, Alvin</t>
  </si>
  <si>
    <t>Juszczyk, Kyle</t>
  </si>
  <si>
    <t>Patterson, Cordarrelle</t>
  </si>
  <si>
    <t>Freiermuth, Pat</t>
  </si>
  <si>
    <t>Okonkwo, Chigoziem</t>
  </si>
  <si>
    <t>Hooper, Austin</t>
  </si>
  <si>
    <t>Nacua, Puka</t>
  </si>
  <si>
    <t>Jefferson, Justin</t>
  </si>
  <si>
    <t>Higgins, Tee</t>
  </si>
  <si>
    <t>Allen, Keenan</t>
  </si>
  <si>
    <t>Kupp, Cooper</t>
  </si>
  <si>
    <t>Dortch, Greg</t>
  </si>
  <si>
    <t>Wirfs, Tristan</t>
  </si>
  <si>
    <t>Thuney, Joe</t>
  </si>
  <si>
    <t>Linderbaum, Tyler</t>
  </si>
  <si>
    <t>Tunsil, Laremy</t>
  </si>
  <si>
    <t>Tom, Zach</t>
  </si>
  <si>
    <t>Stanley, Ronnie</t>
  </si>
  <si>
    <t>Hunt, Robert</t>
  </si>
  <si>
    <t>G</t>
  </si>
  <si>
    <t>McGary, Kaleb</t>
  </si>
  <si>
    <t>Aubrey, Brandon</t>
  </si>
  <si>
    <t>Lutz, Wil</t>
  </si>
  <si>
    <t>Hekker, John</t>
  </si>
  <si>
    <t>Campbell, Jack</t>
  </si>
  <si>
    <t>Heyward, Cameron</t>
  </si>
  <si>
    <t>Jarrett, Grady</t>
  </si>
  <si>
    <t>Lawrence, Dexter</t>
  </si>
  <si>
    <t>Ford, Poona</t>
  </si>
  <si>
    <t>Allen, Zach</t>
  </si>
  <si>
    <t>Ward, Charvarius</t>
  </si>
  <si>
    <t>Benford, Christian</t>
  </si>
  <si>
    <t>Jordan, Cameron</t>
  </si>
  <si>
    <t>Greenlaw, Dre</t>
  </si>
  <si>
    <t>Hill, BJ</t>
  </si>
  <si>
    <t>Gardner, Sauce</t>
  </si>
  <si>
    <t>Davis, Carlton</t>
  </si>
  <si>
    <t>Bates, Jessie</t>
  </si>
  <si>
    <t>Clark, Kenny</t>
  </si>
  <si>
    <t>Anzalone, Alex</t>
  </si>
  <si>
    <t>Smith, Harrison</t>
  </si>
  <si>
    <t>David, Lavonte</t>
  </si>
  <si>
    <t>Joseph, Kerby</t>
  </si>
  <si>
    <t>Smith, Preston</t>
  </si>
  <si>
    <t>Reddick, Haason</t>
  </si>
  <si>
    <t>Smith, Za'Darius</t>
  </si>
  <si>
    <t>Kendricks, Eric</t>
  </si>
  <si>
    <t>Fatukasi, Folorunso</t>
  </si>
  <si>
    <t>Alexander, Jaire</t>
  </si>
  <si>
    <t>Madubuike, Nnamdi</t>
  </si>
  <si>
    <t>Hubbard, Sam</t>
  </si>
  <si>
    <t>Hewitt, Nevill</t>
  </si>
  <si>
    <t>Fuller, Kendall</t>
  </si>
  <si>
    <t>Wilson, Logan</t>
  </si>
  <si>
    <t>Olzewski, Gunner</t>
  </si>
  <si>
    <t>WR/PR</t>
  </si>
  <si>
    <t>A2 STRATO FOOTBALL — PLAYOFFS</t>
  </si>
  <si>
    <t>Seeds</t>
  </si>
  <si>
    <t>Seed</t>
  </si>
  <si>
    <t>Wildcard Round</t>
  </si>
  <si>
    <t>Home (3)</t>
  </si>
  <si>
    <t>Score</t>
  </si>
  <si>
    <t>Away (6)</t>
  </si>
  <si>
    <t>Home (4)</t>
  </si>
  <si>
    <t>Away (5)</t>
  </si>
  <si>
    <t>Chilli Bowl — Semifinals</t>
  </si>
  <si>
    <t>Home (1)</t>
  </si>
  <si>
    <t>Away (LWC)</t>
  </si>
  <si>
    <t>Home (2)</t>
  </si>
  <si>
    <t>Away (HWC)</t>
  </si>
  <si>
    <t>STRATO BOWL — Championship</t>
  </si>
  <si>
    <t>Team A</t>
  </si>
  <si>
    <t>STRATO BOWL CHAMPION</t>
  </si>
  <si>
    <t>Team B</t>
  </si>
  <si>
    <t>TUA, 5TH RND PICK 2027</t>
  </si>
  <si>
    <t>STROUD, 6TH RND PICK 2026</t>
  </si>
  <si>
    <t>Friday, January 30, 2026</t>
  </si>
  <si>
    <t>AA 6TH ROUND PICK (26), MW 7TH ROUND PICK (26)</t>
  </si>
  <si>
    <t>JAVONTE WILLIAMS, MW 8TH ROUND PICK (26)</t>
  </si>
  <si>
    <t>Thursday, February 12, 2026</t>
  </si>
  <si>
    <t>1st Round 2026 (AX), 3rd Round 2026 (AA), Travis Jones</t>
  </si>
  <si>
    <t>Quinnen Williams, Trey Hendrickson</t>
  </si>
  <si>
    <t>Saturday, February 14, 2026</t>
  </si>
  <si>
    <t>6TH Round Pick (WAR)</t>
  </si>
  <si>
    <t>Sauce Gardner, Grady Jarrett</t>
  </si>
  <si>
    <t>DOUBLE OO'S</t>
  </si>
  <si>
    <t>TEAM</t>
  </si>
  <si>
    <t>PLAYOFF SEED</t>
  </si>
  <si>
    <t>Brewer, Aaron</t>
  </si>
  <si>
    <t>Pitre, Jalen</t>
  </si>
  <si>
    <t>Flowers, Zay</t>
  </si>
  <si>
    <t>Wilson, Michael</t>
  </si>
  <si>
    <t>Cook, Bryan</t>
  </si>
  <si>
    <t>Williams, Kyren</t>
  </si>
  <si>
    <t>Williams, Milton</t>
  </si>
  <si>
    <t>Skoronski, Peter</t>
  </si>
  <si>
    <t>Jackson, Alaric</t>
  </si>
  <si>
    <t>Murphy II, Byron</t>
  </si>
  <si>
    <t>Maye, Drake</t>
  </si>
  <si>
    <t>Horn, Jaycee</t>
  </si>
  <si>
    <t>Lassiter, Kamari</t>
  </si>
  <si>
    <t>Dotson, Kevin</t>
  </si>
  <si>
    <t>Brooks, Jordyn</t>
  </si>
  <si>
    <t>Rosengarten, Roger</t>
  </si>
  <si>
    <t>Pickens, George</t>
  </si>
  <si>
    <t>Delpit, Grant</t>
  </si>
  <si>
    <t>Barner, AJ</t>
  </si>
  <si>
    <t>Thursday, March 5 2026</t>
  </si>
  <si>
    <t>Jordan Mailata</t>
  </si>
  <si>
    <t>Stefon Diggs</t>
  </si>
  <si>
    <t>Friday, March 6th 2026</t>
  </si>
  <si>
    <t>MW 2nd round (26), Double OO's 2nd round (26), MW 8th round (26)</t>
  </si>
  <si>
    <t>AXE 2nd round (26), AXE 3rd round (26), MW 6th round (26), MW 7th round (26)</t>
  </si>
  <si>
    <t>Monday, March 9th 2026</t>
  </si>
  <si>
    <t>AXE 2nd round (26), AA 2nd round (26), AXE 3rd round (26)</t>
  </si>
  <si>
    <t>Quenton Nelson, AXE 8th round (26), AXE 9th round (26), AXE 10th round (26)</t>
  </si>
  <si>
    <t>Each team plays twice</t>
  </si>
  <si>
    <t>BYE</t>
  </si>
  <si>
    <t>Turner, Kobi</t>
  </si>
  <si>
    <t>Cooper, Jonathan</t>
  </si>
  <si>
    <t>Jones IV, Ernest</t>
  </si>
  <si>
    <t>OLT</t>
  </si>
  <si>
    <t>OLG</t>
  </si>
  <si>
    <t>OC</t>
  </si>
  <si>
    <t>ORG</t>
  </si>
  <si>
    <t>ORT</t>
  </si>
  <si>
    <t>18 week schedule, each team gets 2 byes.  Revenant to have week 1 bye.</t>
  </si>
  <si>
    <t>2,3,12</t>
  </si>
  <si>
    <t>Gibbs, Jahmyr</t>
  </si>
  <si>
    <t>2,12</t>
  </si>
  <si>
    <t xml:space="preserve">2,12 </t>
  </si>
  <si>
    <t>Swift, D'Andre</t>
  </si>
  <si>
    <t xml:space="preserve">        ANN ARBOR STRATO FOOTBALL</t>
  </si>
  <si>
    <t>MADDOGS-1</t>
  </si>
  <si>
    <t>SKELETORS-2</t>
  </si>
  <si>
    <t>Bob Onderdonk</t>
  </si>
  <si>
    <t>Mel Edmunson</t>
  </si>
  <si>
    <t>bonderdonk810@gmail.com</t>
  </si>
  <si>
    <t>imboogerman34@yahoo.com</t>
  </si>
  <si>
    <t>734 - 878 - 6834</t>
  </si>
  <si>
    <t>734-845-0984</t>
  </si>
  <si>
    <t>2466 Melvin dr</t>
  </si>
  <si>
    <t>1518 Melvin</t>
  </si>
  <si>
    <t>Pinckney  48169</t>
  </si>
  <si>
    <t>Ypsilanti 48198</t>
  </si>
  <si>
    <t>ATTACK AROWANAS-3</t>
  </si>
  <si>
    <t>STONE COLD AXMEN-4</t>
  </si>
  <si>
    <t>Chad Sweet</t>
  </si>
  <si>
    <t>Ron Harmon</t>
  </si>
  <si>
    <t>sweetrucks@yahoo.com</t>
  </si>
  <si>
    <t>gojo24@att.net</t>
  </si>
  <si>
    <t>517-260-9607</t>
  </si>
  <si>
    <t>276-0410</t>
  </si>
  <si>
    <t>9175 Moon Road</t>
  </si>
  <si>
    <t>1101 Primrose Lane</t>
  </si>
  <si>
    <t>Saline, Mi. 48176</t>
  </si>
  <si>
    <t>Milan  48160</t>
  </si>
  <si>
    <t>REVENANTS-5</t>
  </si>
  <si>
    <t>DOUBLE OO's-6</t>
  </si>
  <si>
    <t>Rob Beattie</t>
  </si>
  <si>
    <t>Wes Jones</t>
  </si>
  <si>
    <t>Rob_beattie74@hotmail.com</t>
  </si>
  <si>
    <t>bondjwj@yahoo.com</t>
  </si>
  <si>
    <t>734-490-4585</t>
  </si>
  <si>
    <t>576-5779</t>
  </si>
  <si>
    <t>4477 Lake Forest Dr. West</t>
  </si>
  <si>
    <t>945 W. Clark #149</t>
  </si>
  <si>
    <t>Ann Arbor, Mi. 48108</t>
  </si>
  <si>
    <t>Ypsilanti, 48197</t>
  </si>
  <si>
    <t>MADWOLVES-7</t>
  </si>
  <si>
    <t>BRAVES-8</t>
  </si>
  <si>
    <t>Carl Hudson</t>
  </si>
  <si>
    <t>Blake Berry</t>
  </si>
  <si>
    <t>carlhudson42@yahoo.com</t>
  </si>
  <si>
    <t>blakejberry@gmail.com</t>
  </si>
  <si>
    <t>765-7019</t>
  </si>
  <si>
    <t>751-0225</t>
  </si>
  <si>
    <t>4452 Biddle St.</t>
  </si>
  <si>
    <t>34150 Tonquish Trail</t>
  </si>
  <si>
    <t>Wayne, MI. 48184</t>
  </si>
  <si>
    <t>Westland, Mi.</t>
  </si>
  <si>
    <t>WARRIUZZ-10</t>
  </si>
  <si>
    <t>Robert Mallory</t>
  </si>
  <si>
    <t xml:space="preserve">malloryrobert@sbcglobal.net </t>
  </si>
  <si>
    <t>734-355-6806</t>
  </si>
  <si>
    <t xml:space="preserve">1308 Jones </t>
  </si>
  <si>
    <t>Ypsilanti 48197</t>
  </si>
  <si>
    <t>Tuesday, March 17th 2026</t>
  </si>
  <si>
    <t>Jaylen Waddle</t>
  </si>
  <si>
    <t>MW 6th round pick (27)</t>
  </si>
  <si>
    <r>
      <rPr>
        <b/>
        <i/>
        <u/>
        <sz val="14"/>
        <color theme="1"/>
        <rFont val="Calibri"/>
        <family val="2"/>
        <scheme val="minor"/>
      </rPr>
      <t>(not to take effect till 8/1/26</t>
    </r>
    <r>
      <rPr>
        <sz val="14"/>
        <color theme="1"/>
        <rFont val="Calibri"/>
        <family val="2"/>
        <scheme val="minor"/>
      </rPr>
      <t>)</t>
    </r>
  </si>
  <si>
    <t>New kickoff rules should be discussed and voted on as soon as they are made avaible.</t>
  </si>
  <si>
    <t>QUARTERBACK LINEBUCK / MUST RUN / END RUNS FUMBLES</t>
  </si>
  <si>
    <t>On these plays the QB fumbles on a Black die roll of X and a key die reading of 1 (Not on D)</t>
  </si>
  <si>
    <t>This needs to be reworded to say that QB fumbles on X 1, in accordance with their individual fumble number.</t>
  </si>
  <si>
    <t>Any CB, or SCB can play at the safety position due to injury to the starting safety without losing a rating for pass coverage.</t>
  </si>
  <si>
    <t>However, is to be concidered a 0 in run support, and follows all rules of the Safety, meaning if forced into covering a WR when playing</t>
  </si>
  <si>
    <t>a base D, the rating drops 1 just like the Safety does.</t>
  </si>
  <si>
    <t>THREE TIGHT ENDS, TWO RUNNING BACKS</t>
  </si>
  <si>
    <t xml:space="preserve">Replace flanker and split end with second and third tight end respectively. </t>
  </si>
  <si>
    <t xml:space="preserve">Left cornerback and right cornerback are assumed to be covering tseond and third tight end in pass </t>
  </si>
  <si>
    <t>situations respectively (Flanker and Split end. Increase each individual offensive linemen's run block and pass block rating by one (maximum is 6 for run 7 for pass ).</t>
  </si>
  <si>
    <t>In passing situations, the free safety automatically moves into zone (except when he is double teaming the wrong receiver) or (he has moved into the flat pass, look in, or line of scrimmage</t>
  </si>
  <si>
    <t xml:space="preserve"> he loses this ability). If the defensive coach is playing a short yardage defense and a short pass is thrown, </t>
  </si>
  <si>
    <t xml:space="preserve">assume the short pass zone to be defended by three men. If the blocking back's ability rating is needed on a run, use the higher rated of the remaining two backs. </t>
  </si>
  <si>
    <t>If the rating is needed on a pass, use the highest rated blocking back who is not assigned to chip or who is NOT the intended pass receiver of a short or long pass.</t>
  </si>
  <si>
    <t>MUST PLAY A RATED FB OR BB IN THE FULLBACK SPOT</t>
  </si>
  <si>
    <t>3 TIGHT ENDS, 1 RUNNING BACK, 1 SPLIT END</t>
  </si>
  <si>
    <t xml:space="preserve">Start with a strato set with the 2nd TE as the HB.  Replace the flanker with a third Tight end. Play follows normal procedure with two exceptions: </t>
  </si>
  <si>
    <t xml:space="preserve">If a pass is thrown to the split end, The free safety automatically moves into the zone unless he pinches on the play and moves to the line of scrimmage (he loses this ability) </t>
  </si>
  <si>
    <t>or is double teaming the incorrect receiver. The aforementioned described movement only occurs with passes to split ends. The left cornerback is assumed to be covering the 3rd Tight End.</t>
  </si>
  <si>
    <t>increase all individual linemen and blocking back run block by 1. if blocking backs rating is needed use the rating of the only RB as long as he's not doing other duties.</t>
  </si>
  <si>
    <t>Must use a RB that can carry the ball as the fullback in this formation</t>
  </si>
  <si>
    <r>
      <t>CARL 4. Rule proposal</t>
    </r>
    <r>
      <rPr>
        <sz val="10"/>
        <color rgb="FF000000"/>
        <rFont val="Aptos Display"/>
        <family val="2"/>
      </rPr>
      <t xml:space="preserve">. </t>
    </r>
  </si>
  <si>
    <t>TABLED</t>
  </si>
  <si>
    <t>I propose that </t>
  </si>
  <si>
    <t xml:space="preserve">A.  Starting Left and/or Right Defensive Ends and can play either left or right end sides, </t>
  </si>
  <si>
    <r>
      <t xml:space="preserve">  </t>
    </r>
    <r>
      <rPr>
        <u/>
        <sz val="10"/>
        <color rgb="FFFF0000"/>
        <rFont val="Aptos Display"/>
        <family val="2"/>
      </rPr>
      <t>If they are designated at the start of the season</t>
    </r>
    <r>
      <rPr>
        <sz val="10"/>
        <color rgb="FFFF0000"/>
        <rFont val="Aptos Display"/>
        <family val="2"/>
      </rPr>
      <t xml:space="preserve"> (at the completion of the waiver wire)</t>
    </r>
  </si>
  <si>
    <r>
      <t xml:space="preserve">  </t>
    </r>
    <r>
      <rPr>
        <sz val="10"/>
        <color rgb="FF000000"/>
        <rFont val="Aptos Display"/>
        <family val="2"/>
      </rPr>
      <t>as left end or right end.</t>
    </r>
  </si>
  <si>
    <t>Once designated they cannot be changed back to their orignal strato position for the remainder of the year. EVEN IN THE EVENT OF INJURIE'S.</t>
  </si>
  <si>
    <r>
      <t xml:space="preserve">If this player is traded, the </t>
    </r>
    <r>
      <rPr>
        <sz val="10"/>
        <color rgb="FFFF0000"/>
        <rFont val="Aptos Display"/>
        <family val="2"/>
      </rPr>
      <t>trade must list the player at there original strato position and their position cannot be changed for the remainder of the season.</t>
    </r>
  </si>
  <si>
    <t>(meaning: you cannot reassign a players position and then trade that player at that reasigned position. He can only be traded as his strato listed position).</t>
  </si>
  <si>
    <t>This would end the franchise tag.</t>
  </si>
  <si>
    <t>A DRAFTED PLAYER IS NOT ELIGBLE FOR THIS CHANGE IN THE SAME YEAR HE WAS DRAFTED.</t>
  </si>
  <si>
    <t xml:space="preserve">B.  Starting Left and/or Right outside linebackers can play either left or right outside linebacker positions, </t>
  </si>
  <si>
    <r>
      <t xml:space="preserve">  </t>
    </r>
    <r>
      <rPr>
        <u/>
        <sz val="10"/>
        <color rgb="FFFF0000"/>
        <rFont val="Aptos Display"/>
        <family val="2"/>
      </rPr>
      <t>If they are designated at the start of the season</t>
    </r>
    <r>
      <rPr>
        <sz val="10"/>
        <color rgb="FFFF0000"/>
        <rFont val="Aptos Display"/>
        <family val="2"/>
      </rPr>
      <t xml:space="preserve"> </t>
    </r>
    <r>
      <rPr>
        <sz val="10"/>
        <color rgb="FF000000"/>
        <rFont val="Aptos Display"/>
        <family val="2"/>
      </rPr>
      <t>(at the completion of the waiver wire)</t>
    </r>
  </si>
  <si>
    <t xml:space="preserve">  as left end or right end.</t>
  </si>
  <si>
    <r>
      <t xml:space="preserve">If this player is traded, </t>
    </r>
    <r>
      <rPr>
        <sz val="10"/>
        <color rgb="FFFF0000"/>
        <rFont val="Aptos Display"/>
        <family val="2"/>
      </rPr>
      <t>the trade must list the player at there original strato position and their position cannot be changed for the remainder of the season.</t>
    </r>
  </si>
  <si>
    <r>
      <t>(meaning: you cannot reassign a players position and then trade that player at that reasigned position</t>
    </r>
    <r>
      <rPr>
        <u/>
        <sz val="10"/>
        <color rgb="FFFF0000"/>
        <rFont val="Aptos Display"/>
        <family val="2"/>
      </rPr>
      <t>. He can only be traded as his strato listed position).</t>
    </r>
  </si>
  <si>
    <t>Future pick.</t>
  </si>
  <si>
    <t>This would allow us to draft a non-carded/rated player (ex...rookie) with certain rules.</t>
  </si>
  <si>
    <t>Can only have one on the roster at a time.  (future player)</t>
  </si>
  <si>
    <t>Counts towards your 53-man roster.  Can't be on a taxi squad.</t>
  </si>
  <si>
    <t>Can not trade player until officially carded or ratted.  Have to hold on your active roster till ratted/carded, unless cut, then player goes back into the draft.  Not the waiver wire.  Will only be available for the waiver if cut after receiving a card/rating.</t>
  </si>
  <si>
    <t>Can be selected at anywhere in the drafts first 7 rounds.</t>
  </si>
  <si>
    <t>Will not be able to implement this until 2028 due to draft picks already being traded currently for 2027.</t>
  </si>
  <si>
    <t>Example if rule was in effect starting this year.</t>
  </si>
  <si>
    <t>With any of your available picks in the 7 rounds of the draft, you could select Fernando Mendoza.</t>
  </si>
  <si>
    <t>You would have to place him on your active 53-man roster as a FFF player (future).  Has to remain on your roster the entire year, cannot trade.  You may cut if you choose, then player goes back into the draft for the coming year.</t>
  </si>
  <si>
    <t>Player has to be on an NFL roster, so no college/high school/middle school, elementary...</t>
  </si>
  <si>
    <t>Can only have 1 FFF player on your roster at a time.</t>
  </si>
  <si>
    <t>• Illegal Plays</t>
  </si>
  <si>
    <t xml:space="preserve"> A TIME OUT IS ASSESSED TO THE OFFENDER</t>
  </si>
  <si>
    <t>If no time outs remain, then the following penalties are applied for the OFFENSE.</t>
  </si>
  <si>
    <t>1.      Loss of down and a 5-yard penalty for the first infraction after all time outs are used.</t>
  </si>
  <si>
    <t>2.      Loss of down and a 15-yard penalty for all remaining infractions.</t>
  </si>
  <si>
    <t>If no time outs remain, then the following penalties are applied for the DEFENSE.</t>
  </si>
  <si>
    <t>1.      5-yard penalty for the first infraction after all time outs are used.</t>
  </si>
  <si>
    <t>2.      15-yard penalty for all remaining infractions.</t>
  </si>
  <si>
    <t>Clearificaton, not a rule proposel.</t>
  </si>
  <si>
    <t>D Card will be changed to read as follows for OFF TACKLE:</t>
  </si>
  <si>
    <t>Roll of 6 with 1 MAN will be ORG/DP IN ZONE +6 OR +2</t>
  </si>
  <si>
    <t>Roll of 8 with 1 MAN will be OLG/DP IN ZONE +4 or +1</t>
  </si>
  <si>
    <t>SPECIFY  IN THE RULES THAT ON SAFETIES </t>
  </si>
  <si>
    <t>THE RETURN BACK IS THE THE NUMBER 1 RETURNER.</t>
  </si>
  <si>
    <t>SPECIFY IN THE RULES THAT A QB SPIKE</t>
  </si>
  <si>
    <t>REDUCES ANY PLAY TO A ONE TIC PLAY {OR 15 SEC.}</t>
  </si>
  <si>
    <t>IF IT IS A ONE TICK PLAY THE QB MAY NOT SPIKE THE BALL.</t>
  </si>
  <si>
    <t>IF THE QB IS SACKED, THE QB MAY NOT SPIKE THE BALL, AND THE PLAY REMAIN A 3 TICK PLAY {OR 45 SEC.}.</t>
  </si>
  <si>
    <t>REMOVE THE TRIANGLE FROM THE D-CARD AS THESE CONDINTION ALMOST NEVER EXIST IN OUR GAME.</t>
  </si>
  <si>
    <t>PASS RUSH</t>
  </si>
  <si>
    <t>THE DFENSE WILL NOW ROLL FOR PASS RUSH AND POSSIBLE SACKS {SACK FUMBLES} ON ANY SHORT OR LONG PASS GUESSED RIGHT BY THE DEFENSE;</t>
  </si>
  <si>
    <t>PROCEDURE THE OFENESE IS THROWING SHORT TO THE TE. AND SAY SET..</t>
  </si>
  <si>
    <t>THE DEFENSE GUESSES PASS. THIS IS CORRECT,</t>
  </si>
  <si>
    <t>THE DEFENSE TAKES ALLL 4 DICE AND ROLLS.</t>
  </si>
  <si>
    <t>A. IF X OR D COMES UP, A SACK IS POSSIBLE.</t>
  </si>
  <si>
    <t>IF NO X OR D , NO SACK IS POSSIBLE.</t>
  </si>
  <si>
    <t>IF  X OR D IS SHOWING THE ROLL IS NOW CHECKED FOR FURTHER RESULTS.</t>
  </si>
  <si>
    <t>THE KEY DIE TELLS WHO IS BLOCKING IF THE D IS ROLLED.</t>
  </si>
  <si>
    <t>AND THE TWO LIKE DICE DTERMINE THE NUMBER.</t>
  </si>
  <si>
    <t>THIS IS THE SAME PROCEDURE AS BEFORE THE DEFENSE IS NOW REPONSIBLE FOR THE ROLL.</t>
  </si>
  <si>
    <t>IF A FUMBLE BECOMES POSSIBLE THE OFFENSE WILL ROLL TO SEE IF THE BALL IS ON THE GROUND,</t>
  </si>
  <si>
    <t> {IF NOT AUTOMATIC} .AND RECOVERY.</t>
  </si>
  <si>
    <t xml:space="preserve">New Defense </t>
  </si>
  <si>
    <t>4-4</t>
  </si>
  <si>
    <t>Start with a base 4-3 defense, replace the FS with an extra MLB.  Playing this defense nullifies the offense to increase run blocks</t>
  </si>
  <si>
    <t xml:space="preserve"> +1 when going to 3rbs, or 3tes.  There is no FS so no one follows the SE and there are 0 men in the LP and the</t>
  </si>
  <si>
    <t>remaing CB's and SS can not move from the short pass.  Have to have 3 in the short pass.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</si>
</sst>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F800]dddd\,\ mmmm\ dd\,\ yyyy"/>
    <numFmt numFmtId="166" formatCode="0.000"/>
  </numFmts>
  <fonts count="67" x14ac:knownFonts="1">
    <font>
      <sz val="11"/>
      <color theme="1"/>
      <name val="Calibri"/>
      <family val="2"/>
      <scheme val="minor"/>
    </font>
    <font>
      <b/>
      <sz val="11"/>
      <color theme="1"/>
      <name val="Calibri"/>
      <family val="2"/>
      <scheme val="minor"/>
    </font>
    <font>
      <b/>
      <sz val="16"/>
      <name val="Calibri"/>
      <family val="2"/>
    </font>
    <font>
      <b/>
      <sz val="14"/>
      <name val="Calibri"/>
      <family val="2"/>
    </font>
    <font>
      <b/>
      <sz val="11"/>
      <name val="Calibri"/>
      <family val="2"/>
    </font>
    <font>
      <sz val="11"/>
      <color rgb="FFFF0000"/>
      <name val="Calibri"/>
      <family val="2"/>
      <scheme val="minor"/>
    </font>
    <font>
      <b/>
      <sz val="14"/>
      <color theme="1"/>
      <name val="Calibri"/>
      <family val="2"/>
      <scheme val="minor"/>
    </font>
    <font>
      <sz val="11"/>
      <color rgb="FFFFA500"/>
      <name val="Calibri"/>
      <family val="2"/>
    </font>
    <font>
      <sz val="11"/>
      <color rgb="FF000000"/>
      <name val="Calibri"/>
      <family val="2"/>
    </font>
    <font>
      <sz val="11"/>
      <color rgb="FFFFFFFF"/>
      <name val="Calibri"/>
      <family val="2"/>
    </font>
    <font>
      <sz val="11"/>
      <color rgb="FF808080"/>
      <name val="Calibri"/>
      <family val="2"/>
    </font>
    <font>
      <sz val="11"/>
      <color rgb="FF869397"/>
      <name val="Calibri"/>
      <family val="2"/>
    </font>
    <font>
      <sz val="11"/>
      <color rgb="FF8B0000"/>
      <name val="Calibri"/>
      <family val="2"/>
    </font>
    <font>
      <sz val="11"/>
      <color rgb="FFFF0000"/>
      <name val="Calibri"/>
      <family val="2"/>
    </font>
    <font>
      <b/>
      <sz val="12"/>
      <color rgb="FFFFA500"/>
      <name val="Calibri"/>
      <family val="2"/>
    </font>
    <font>
      <b/>
      <sz val="12"/>
      <color rgb="FFFFFFFF"/>
      <name val="Calibri"/>
      <family val="2"/>
    </font>
    <font>
      <b/>
      <sz val="12"/>
      <color rgb="FF8B0000"/>
      <name val="Calibri"/>
      <family val="2"/>
    </font>
    <font>
      <b/>
      <sz val="12"/>
      <color rgb="FF000000"/>
      <name val="Calibri"/>
      <family val="2"/>
    </font>
    <font>
      <b/>
      <sz val="12"/>
      <color rgb="FFFF0000"/>
      <name val="Calibri"/>
      <family val="2"/>
    </font>
    <font>
      <b/>
      <sz val="12"/>
      <color rgb="FF808080"/>
      <name val="Calibri"/>
      <family val="2"/>
    </font>
    <font>
      <sz val="11"/>
      <color theme="1"/>
      <name val="Calibri"/>
      <family val="2"/>
      <scheme val="minor"/>
    </font>
    <font>
      <sz val="11"/>
      <name val="Calibri"/>
      <family val="2"/>
      <scheme val="minor"/>
    </font>
    <font>
      <b/>
      <sz val="18"/>
      <color theme="1"/>
      <name val="Helvetica"/>
    </font>
    <font>
      <b/>
      <sz val="16"/>
      <color theme="1"/>
      <name val="Helvetica"/>
    </font>
    <font>
      <b/>
      <sz val="20"/>
      <name val="Helvetica"/>
    </font>
    <font>
      <b/>
      <sz val="10"/>
      <name val="Helvetica"/>
    </font>
    <font>
      <b/>
      <sz val="16"/>
      <name val="Helvetica"/>
    </font>
    <font>
      <sz val="11"/>
      <color rgb="FF006100"/>
      <name val="Calibri"/>
      <family val="2"/>
      <scheme val="minor"/>
    </font>
    <font>
      <sz val="12"/>
      <color theme="1"/>
      <name val="Calibri"/>
      <family val="2"/>
      <scheme val="minor"/>
    </font>
    <font>
      <sz val="14"/>
      <color theme="1"/>
      <name val="Calibri"/>
      <family val="2"/>
      <scheme val="minor"/>
    </font>
    <font>
      <sz val="11"/>
      <color theme="0" tint="-0.34998626667073579"/>
      <name val="Calibri"/>
      <family val="2"/>
    </font>
    <font>
      <b/>
      <sz val="11"/>
      <name val="Calibri"/>
      <family val="2"/>
    </font>
    <font>
      <b/>
      <sz val="11"/>
      <color rgb="FFFFFFFF"/>
      <name val="Calibri"/>
      <family val="2"/>
    </font>
    <font>
      <b/>
      <sz val="11"/>
      <color rgb="FF000000"/>
      <name val="Calibri"/>
      <family val="2"/>
    </font>
    <font>
      <b/>
      <sz val="11"/>
      <color rgb="FFFF0000"/>
      <name val="Calibri"/>
      <family val="2"/>
    </font>
    <font>
      <sz val="11"/>
      <color rgb="FFA5ACAF"/>
      <name val="Calibri"/>
      <family val="2"/>
    </font>
    <font>
      <b/>
      <sz val="11"/>
      <color rgb="FFA5ACAF"/>
      <name val="Calibri"/>
      <family val="2"/>
    </font>
    <font>
      <b/>
      <sz val="11"/>
      <color theme="1"/>
      <name val="Calibri"/>
      <family val="2"/>
    </font>
    <font>
      <sz val="14"/>
      <name val="Calibri"/>
      <family val="2"/>
      <scheme val="minor"/>
    </font>
    <font>
      <sz val="11"/>
      <color theme="9" tint="-0.249977111117893"/>
      <name val="Geom Graphic Bold"/>
      <family val="5"/>
    </font>
    <font>
      <sz val="22"/>
      <name val="Helvetica"/>
    </font>
    <font>
      <b/>
      <sz val="11"/>
      <name val="Helvetica"/>
    </font>
    <font>
      <sz val="24"/>
      <name val="Helvetica"/>
    </font>
    <font>
      <b/>
      <sz val="11"/>
      <color rgb="FFFFA500"/>
      <name val="Calibri"/>
      <family val="2"/>
    </font>
    <font>
      <b/>
      <sz val="11"/>
      <color rgb="FF8B0000"/>
      <name val="Calibri"/>
      <family val="2"/>
    </font>
    <font>
      <b/>
      <sz val="11"/>
      <color rgb="FF808080"/>
      <name val="Calibri"/>
      <family val="2"/>
    </font>
    <font>
      <b/>
      <sz val="11"/>
      <color theme="1"/>
      <name val="Geom Graphic Bold"/>
      <family val="5"/>
    </font>
    <font>
      <sz val="11"/>
      <name val="Calibri"/>
      <family val="2"/>
    </font>
    <font>
      <sz val="8"/>
      <name val="Calibri"/>
      <family val="2"/>
      <scheme val="minor"/>
    </font>
    <font>
      <b/>
      <i/>
      <u/>
      <sz val="14"/>
      <color theme="1"/>
      <name val="Calibri"/>
      <family val="2"/>
      <scheme val="minor"/>
    </font>
    <font>
      <u/>
      <sz val="11"/>
      <color theme="10"/>
      <name val="Calibri"/>
      <family val="2"/>
      <scheme val="minor"/>
    </font>
    <font>
      <b/>
      <sz val="18"/>
      <color theme="1"/>
      <name val="Calibri"/>
      <family val="2"/>
      <scheme val="minor"/>
    </font>
    <font>
      <b/>
      <sz val="12"/>
      <color theme="1"/>
      <name val="Calibri"/>
      <family val="2"/>
      <scheme val="minor"/>
    </font>
    <font>
      <sz val="18"/>
      <color theme="1"/>
      <name val="Calibri"/>
      <family val="2"/>
      <scheme val="minor"/>
    </font>
    <font>
      <u/>
      <sz val="18"/>
      <color theme="10"/>
      <name val="Calibri"/>
      <family val="2"/>
      <scheme val="minor"/>
    </font>
    <font>
      <sz val="18"/>
      <name val="Calibri"/>
      <family val="2"/>
      <scheme val="minor"/>
    </font>
    <font>
      <b/>
      <sz val="18"/>
      <name val="Calibri"/>
      <family val="2"/>
      <scheme val="minor"/>
    </font>
    <font>
      <b/>
      <sz val="14"/>
      <color theme="1"/>
      <name val="Aptos Display"/>
      <family val="2"/>
    </font>
    <font>
      <sz val="10"/>
      <color theme="1"/>
      <name val="Aptos Display"/>
      <family val="2"/>
    </font>
    <font>
      <i/>
      <u/>
      <sz val="10"/>
      <color theme="1"/>
      <name val="Aptos Display"/>
      <family val="2"/>
    </font>
    <font>
      <sz val="10"/>
      <name val="Aptos Display"/>
      <family val="2"/>
    </font>
    <font>
      <i/>
      <u/>
      <sz val="10"/>
      <color rgb="FFFF0000"/>
      <name val="Aptos Display"/>
      <family val="2"/>
    </font>
    <font>
      <sz val="10"/>
      <color rgb="FF000000"/>
      <name val="Aptos Display"/>
      <family val="2"/>
    </font>
    <font>
      <u/>
      <sz val="10"/>
      <color rgb="FFFF0000"/>
      <name val="Aptos Display"/>
      <family val="2"/>
    </font>
    <font>
      <sz val="10"/>
      <color rgb="FFFF0000"/>
      <name val="Aptos Display"/>
      <family val="2"/>
    </font>
    <font>
      <u/>
      <sz val="10"/>
      <color rgb="FF000000"/>
      <name val="Aptos Display"/>
      <family val="2"/>
    </font>
    <font>
      <u/>
      <sz val="10"/>
      <color rgb="FF000080"/>
      <name val="Aptos Display"/>
      <family val="2"/>
    </font>
  </fonts>
  <fills count="51">
    <fill>
      <patternFill patternType="none"/>
    </fill>
    <fill>
      <patternFill patternType="gray125"/>
    </fill>
    <fill>
      <patternFill patternType="solid">
        <fgColor rgb="FFF2F2F2"/>
        <bgColor rgb="FFF2F2F2"/>
      </patternFill>
    </fill>
    <fill>
      <patternFill patternType="solid">
        <fgColor rgb="FF00008B"/>
        <bgColor rgb="FF00008B"/>
      </patternFill>
    </fill>
    <fill>
      <patternFill patternType="solid">
        <fgColor rgb="FF8252CD"/>
        <bgColor rgb="FF8252CD"/>
      </patternFill>
    </fill>
    <fill>
      <patternFill patternType="solid">
        <fgColor rgb="FF27CDB2"/>
        <bgColor rgb="FF27CDB2"/>
      </patternFill>
    </fill>
    <fill>
      <patternFill patternType="solid">
        <fgColor rgb="FFFFA500"/>
        <bgColor rgb="FFFFA500"/>
      </patternFill>
    </fill>
    <fill>
      <patternFill patternType="solid">
        <fgColor rgb="FF207568"/>
        <bgColor rgb="FF207568"/>
      </patternFill>
    </fill>
    <fill>
      <patternFill patternType="solid">
        <fgColor rgb="FF041E42"/>
        <bgColor rgb="FF041E42"/>
      </patternFill>
    </fill>
    <fill>
      <patternFill patternType="solid">
        <fgColor rgb="FF228B22"/>
        <bgColor rgb="FF228B22"/>
      </patternFill>
    </fill>
    <fill>
      <patternFill patternType="solid">
        <fgColor rgb="FF9801E6"/>
        <bgColor rgb="FF9801E6"/>
      </patternFill>
    </fill>
    <fill>
      <patternFill patternType="solid"/>
    </fill>
    <fill>
      <patternFill patternType="solid">
        <fgColor theme="1"/>
        <bgColor indexed="64"/>
      </patternFill>
    </fill>
    <fill>
      <patternFill patternType="solid">
        <fgColor rgb="FFFFFFFF"/>
        <bgColor rgb="FF000000"/>
      </patternFill>
    </fill>
    <fill>
      <patternFill patternType="solid">
        <fgColor rgb="FF002060"/>
        <bgColor rgb="FF8252CD"/>
      </patternFill>
    </fill>
    <fill>
      <patternFill patternType="solid">
        <fgColor rgb="FF002060"/>
        <bgColor rgb="FFFFA500"/>
      </patternFill>
    </fill>
    <fill>
      <patternFill patternType="solid">
        <fgColor rgb="FFC6EFCE"/>
      </patternFill>
    </fill>
    <fill>
      <patternFill patternType="solid">
        <fgColor rgb="FFFFFF00"/>
        <bgColor indexed="64"/>
      </patternFill>
    </fill>
    <fill>
      <patternFill patternType="solid">
        <fgColor theme="9"/>
        <bgColor rgb="FF00008B"/>
      </patternFill>
    </fill>
    <fill>
      <patternFill patternType="solid">
        <fgColor rgb="FF7030A0"/>
        <bgColor rgb="FF041E42"/>
      </patternFill>
    </fill>
    <fill>
      <patternFill patternType="solid">
        <fgColor rgb="FF7030A0"/>
        <bgColor rgb="FFFFA500"/>
      </patternFill>
    </fill>
    <fill>
      <patternFill patternType="solid">
        <fgColor theme="9"/>
        <bgColor rgb="FF8252CD"/>
      </patternFill>
    </fill>
    <fill>
      <patternFill patternType="solid">
        <fgColor theme="8" tint="-0.499984740745262"/>
        <bgColor rgb="FF041E42"/>
      </patternFill>
    </fill>
    <fill>
      <patternFill patternType="solid">
        <fgColor rgb="FF002060"/>
        <bgColor rgb="FF207568"/>
      </patternFill>
    </fill>
    <fill>
      <patternFill patternType="solid">
        <fgColor rgb="FF002060"/>
        <bgColor rgb="FF041E42"/>
      </patternFill>
    </fill>
    <fill>
      <patternFill patternType="solid">
        <fgColor theme="8" tint="-0.499984740745262"/>
        <bgColor rgb="FFFFA500"/>
      </patternFill>
    </fill>
    <fill>
      <patternFill patternType="solid">
        <fgColor theme="9"/>
        <bgColor rgb="FF041E42"/>
      </patternFill>
    </fill>
    <fill>
      <patternFill patternType="solid">
        <fgColor theme="9"/>
        <bgColor rgb="FF207568"/>
      </patternFill>
    </fill>
    <fill>
      <patternFill patternType="solid">
        <fgColor rgb="FF002244"/>
        <bgColor rgb="FF002244"/>
      </patternFill>
    </fill>
    <fill>
      <patternFill patternType="solid">
        <fgColor rgb="FFF46A1F"/>
        <bgColor rgb="FFF46A1F"/>
      </patternFill>
    </fill>
    <fill>
      <patternFill patternType="solid">
        <fgColor rgb="FFA5ACAF"/>
        <bgColor rgb="FFA5ACAF"/>
      </patternFill>
    </fill>
    <fill>
      <patternFill patternType="solid">
        <fgColor rgb="FF0076B6"/>
        <bgColor rgb="FF0076B6"/>
      </patternFill>
    </fill>
    <fill>
      <patternFill patternType="solid">
        <fgColor rgb="FFB0B7BC"/>
        <bgColor rgb="FFB0B7BC"/>
      </patternFill>
    </fill>
    <fill>
      <patternFill patternType="solid">
        <fgColor rgb="FFFF8200"/>
        <bgColor rgb="FFFF8200"/>
      </patternFill>
    </fill>
    <fill>
      <patternFill patternType="solid">
        <fgColor rgb="FFC8102E"/>
        <bgColor rgb="FFC8102E"/>
      </patternFill>
    </fill>
    <fill>
      <patternFill patternType="solid">
        <fgColor rgb="FFEA6820"/>
        <bgColor rgb="FFEA6820"/>
      </patternFill>
    </fill>
    <fill>
      <patternFill patternType="solid">
        <fgColor rgb="FFA71930"/>
        <bgColor rgb="FFA71930"/>
      </patternFill>
    </fill>
    <fill>
      <patternFill patternType="solid">
        <fgColor rgb="FF241773"/>
      </patternFill>
    </fill>
    <fill>
      <patternFill patternType="solid">
        <fgColor rgb="FF9E7C0C"/>
      </patternFill>
    </fill>
    <fill>
      <patternFill patternType="solid">
        <fgColor rgb="FF228B22"/>
      </patternFill>
    </fill>
    <fill>
      <patternFill patternType="solid">
        <fgColor rgb="FFFF0000"/>
      </patternFill>
    </fill>
    <fill>
      <patternFill patternType="solid">
        <fgColor rgb="FF241773"/>
        <bgColor indexed="64"/>
      </patternFill>
    </fill>
    <fill>
      <patternFill patternType="solid">
        <fgColor rgb="FF228B22"/>
        <bgColor indexed="64"/>
      </patternFill>
    </fill>
    <fill>
      <patternFill patternType="solid">
        <fgColor rgb="FFFFCB05"/>
        <bgColor indexed="64"/>
      </patternFill>
    </fill>
    <fill>
      <patternFill patternType="solid">
        <fgColor rgb="FF00274C"/>
        <bgColor indexed="64"/>
      </patternFill>
    </fill>
    <fill>
      <patternFill patternType="solid">
        <fgColor rgb="FFFF8200"/>
        <bgColor indexed="64"/>
      </patternFill>
    </fill>
    <fill>
      <patternFill patternType="solid">
        <fgColor rgb="FF0076B6"/>
        <bgColor indexed="64"/>
      </patternFill>
    </fill>
    <fill>
      <patternFill patternType="solid">
        <fgColor rgb="FF104410"/>
        <bgColor indexed="64"/>
      </patternFill>
    </fill>
    <fill>
      <patternFill patternType="solid">
        <fgColor rgb="FF002244"/>
        <bgColor indexed="64"/>
      </patternFill>
    </fill>
    <fill>
      <patternFill patternType="solid">
        <fgColor theme="0" tint="-0.249977111117893"/>
        <bgColor indexed="64"/>
      </patternFill>
    </fill>
    <fill>
      <patternFill patternType="solid">
        <fgColor rgb="FFCCFFCC"/>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style="thin">
        <color auto="1"/>
      </left>
      <right style="thin">
        <color auto="1"/>
      </right>
      <top style="thick">
        <color auto="1"/>
      </top>
      <bottom style="thin">
        <color auto="1"/>
      </bottom>
      <diagonal/>
    </border>
    <border>
      <left style="thin">
        <color rgb="FFCCCCCC"/>
      </left>
      <right style="thin">
        <color rgb="FFCCCCCC"/>
      </right>
      <top style="thin">
        <color rgb="FFCCCCCC"/>
      </top>
      <bottom/>
      <diagonal/>
    </border>
    <border>
      <left style="thin">
        <color rgb="FFCCCCCC"/>
      </left>
      <right style="medium">
        <color indexed="64"/>
      </right>
      <top style="thin">
        <color rgb="FFCCCCCC"/>
      </top>
      <bottom/>
      <diagonal/>
    </border>
    <border>
      <left style="thin">
        <color indexed="64"/>
      </left>
      <right style="medium">
        <color indexed="64"/>
      </right>
      <top style="thin">
        <color indexed="64"/>
      </top>
      <bottom style="thin">
        <color indexed="64"/>
      </bottom>
      <diagonal/>
    </border>
    <border>
      <left/>
      <right/>
      <top style="medium">
        <color indexed="64"/>
      </top>
      <bottom style="thin">
        <color rgb="FFCCCCCC"/>
      </bottom>
      <diagonal/>
    </border>
    <border>
      <left/>
      <right style="medium">
        <color indexed="64"/>
      </right>
      <top style="medium">
        <color indexed="64"/>
      </top>
      <bottom style="thin">
        <color rgb="FFCCCCCC"/>
      </bottom>
      <diagonal/>
    </border>
    <border>
      <left style="medium">
        <color indexed="64"/>
      </left>
      <right style="thin">
        <color rgb="FFCCCCCC"/>
      </right>
      <top style="thin">
        <color rgb="FFCCCCCC"/>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CCCCCC"/>
      </bottom>
      <diagonal/>
    </border>
    <border>
      <left/>
      <right/>
      <top style="thin">
        <color indexed="64"/>
      </top>
      <bottom/>
      <diagonal/>
    </border>
    <border>
      <left style="thin">
        <color auto="1"/>
      </left>
      <right style="thin">
        <color auto="1"/>
      </right>
      <top/>
      <bottom/>
      <diagonal/>
    </border>
    <border>
      <left style="thick">
        <color auto="1"/>
      </left>
      <right style="thick">
        <color auto="1"/>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n">
        <color rgb="FF999999"/>
      </left>
      <right style="thin">
        <color rgb="FF999999"/>
      </right>
      <top style="thin">
        <color rgb="FF999999"/>
      </top>
      <bottom style="thin">
        <color rgb="FF999999"/>
      </bottom>
      <diagonal/>
    </border>
    <border>
      <left/>
      <right style="thin">
        <color auto="1"/>
      </right>
      <top style="thick">
        <color auto="1"/>
      </top>
      <bottom style="thin">
        <color auto="1"/>
      </bottom>
      <diagonal/>
    </border>
    <border>
      <left/>
      <right style="thin">
        <color auto="1"/>
      </right>
      <top style="thin">
        <color auto="1"/>
      </top>
      <bottom style="thick">
        <color auto="1"/>
      </bottom>
      <diagonal/>
    </border>
    <border>
      <left/>
      <right/>
      <top style="thick">
        <color auto="1"/>
      </top>
      <bottom/>
      <diagonal/>
    </border>
    <border>
      <left style="thin">
        <color auto="1"/>
      </left>
      <right/>
      <top style="thin">
        <color auto="1"/>
      </top>
      <bottom style="thick">
        <color auto="1"/>
      </bottom>
      <diagonal/>
    </border>
    <border>
      <left/>
      <right/>
      <top/>
      <bottom style="medium">
        <color indexed="64"/>
      </bottom>
      <diagonal/>
    </border>
    <border>
      <left/>
      <right style="thin">
        <color auto="1"/>
      </right>
      <top style="thin">
        <color auto="1"/>
      </top>
      <bottom/>
      <diagonal/>
    </border>
    <border>
      <left/>
      <right/>
      <top style="thick">
        <color auto="1"/>
      </top>
      <bottom style="thin">
        <color auto="1"/>
      </bottom>
      <diagonal/>
    </border>
    <border>
      <left/>
      <right/>
      <top style="thin">
        <color auto="1"/>
      </top>
      <bottom style="thick">
        <color auto="1"/>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ck">
        <color auto="1"/>
      </left>
      <right style="thick">
        <color auto="1"/>
      </right>
      <top style="thick">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s>
  <cellStyleXfs count="8">
    <xf numFmtId="0" fontId="0" fillId="0" borderId="0"/>
    <xf numFmtId="9" fontId="20" fillId="0" borderId="0"/>
    <xf numFmtId="0" fontId="28" fillId="0" borderId="0"/>
    <xf numFmtId="9" fontId="28" fillId="0" borderId="0"/>
    <xf numFmtId="0" fontId="28" fillId="0" borderId="0"/>
    <xf numFmtId="0" fontId="20" fillId="0" borderId="0"/>
    <xf numFmtId="0" fontId="27" fillId="16" borderId="0"/>
    <xf numFmtId="0" fontId="50" fillId="0" borderId="0" applyNumberFormat="0" applyFill="0" applyBorder="0" applyAlignment="0" applyProtection="0"/>
  </cellStyleXfs>
  <cellXfs count="317">
    <xf numFmtId="0" fontId="0" fillId="0" borderId="0" xfId="0"/>
    <xf numFmtId="0" fontId="2" fillId="0" borderId="0" xfId="0" applyFont="1"/>
    <xf numFmtId="1" fontId="0" fillId="0" borderId="0" xfId="0" applyNumberFormat="1"/>
    <xf numFmtId="0" fontId="1" fillId="0" borderId="0" xfId="0" applyFont="1"/>
    <xf numFmtId="0" fontId="1" fillId="0" borderId="0" xfId="0" applyFont="1" applyAlignment="1">
      <alignment horizontal="center"/>
    </xf>
    <xf numFmtId="9" fontId="0" fillId="0" borderId="0" xfId="0" applyNumberFormat="1"/>
    <xf numFmtId="0" fontId="0" fillId="0" borderId="1" xfId="0" applyBorder="1"/>
    <xf numFmtId="9" fontId="0" fillId="0" borderId="1" xfId="0" applyNumberFormat="1" applyBorder="1"/>
    <xf numFmtId="2" fontId="0" fillId="0" borderId="1" xfId="0" applyNumberFormat="1" applyBorder="1"/>
    <xf numFmtId="0" fontId="5" fillId="0" borderId="0" xfId="0" applyFont="1"/>
    <xf numFmtId="0" fontId="7" fillId="3" borderId="0" xfId="0" applyFont="1" applyFill="1"/>
    <xf numFmtId="0" fontId="8" fillId="4" borderId="0" xfId="0" applyFont="1" applyFill="1"/>
    <xf numFmtId="0" fontId="9" fillId="5" borderId="0" xfId="0" applyFont="1" applyFill="1"/>
    <xf numFmtId="0" fontId="10" fillId="6" borderId="0" xfId="0" applyFont="1" applyFill="1"/>
    <xf numFmtId="0" fontId="9" fillId="7" borderId="0" xfId="0" applyFont="1" applyFill="1"/>
    <xf numFmtId="0" fontId="8" fillId="6" borderId="0" xfId="0" applyFont="1" applyFill="1"/>
    <xf numFmtId="0" fontId="12" fillId="9" borderId="0" xfId="0" applyFont="1" applyFill="1"/>
    <xf numFmtId="0" fontId="9" fillId="10" borderId="0" xfId="0" applyFont="1" applyFill="1"/>
    <xf numFmtId="0" fontId="13" fillId="11" borderId="0" xfId="0" applyFont="1" applyFill="1"/>
    <xf numFmtId="0" fontId="7" fillId="3" borderId="1" xfId="0" applyFont="1" applyFill="1" applyBorder="1"/>
    <xf numFmtId="0" fontId="9" fillId="7" borderId="1" xfId="0" applyFont="1" applyFill="1" applyBorder="1"/>
    <xf numFmtId="0" fontId="12" fillId="9" borderId="1" xfId="0" applyFont="1" applyFill="1" applyBorder="1"/>
    <xf numFmtId="0" fontId="11" fillId="8" borderId="1" xfId="0" applyFont="1" applyFill="1" applyBorder="1"/>
    <xf numFmtId="0" fontId="8" fillId="4" borderId="1" xfId="0" applyFont="1" applyFill="1" applyBorder="1"/>
    <xf numFmtId="0" fontId="9" fillId="5" borderId="1" xfId="0" applyFont="1" applyFill="1" applyBorder="1"/>
    <xf numFmtId="0" fontId="13" fillId="11" borderId="1" xfId="0" applyFont="1" applyFill="1" applyBorder="1"/>
    <xf numFmtId="0" fontId="8" fillId="6" borderId="1" xfId="0" applyFont="1" applyFill="1" applyBorder="1"/>
    <xf numFmtId="0" fontId="10" fillId="6" borderId="1" xfId="0" applyFont="1" applyFill="1" applyBorder="1"/>
    <xf numFmtId="0" fontId="9" fillId="10" borderId="1" xfId="0" applyFont="1" applyFill="1" applyBorder="1"/>
    <xf numFmtId="0" fontId="1" fillId="0" borderId="1" xfId="0" applyFont="1" applyBorder="1"/>
    <xf numFmtId="9" fontId="1" fillId="0" borderId="1" xfId="0" applyNumberFormat="1" applyFont="1" applyBorder="1"/>
    <xf numFmtId="0" fontId="0" fillId="0" borderId="2" xfId="0" applyBorder="1"/>
    <xf numFmtId="0" fontId="9" fillId="10" borderId="2" xfId="0" applyFont="1" applyFill="1" applyBorder="1"/>
    <xf numFmtId="0" fontId="13" fillId="11" borderId="2" xfId="0" applyFont="1" applyFill="1" applyBorder="1"/>
    <xf numFmtId="0" fontId="8" fillId="4" borderId="2" xfId="0" applyFont="1" applyFill="1" applyBorder="1"/>
    <xf numFmtId="0" fontId="9" fillId="7" borderId="2" xfId="0" applyFont="1" applyFill="1" applyBorder="1"/>
    <xf numFmtId="0" fontId="12" fillId="9" borderId="2" xfId="0" applyFont="1" applyFill="1" applyBorder="1"/>
    <xf numFmtId="0" fontId="9" fillId="5" borderId="2" xfId="0" applyFont="1" applyFill="1" applyBorder="1"/>
    <xf numFmtId="0" fontId="10" fillId="6" borderId="2" xfId="0" applyFont="1" applyFill="1" applyBorder="1"/>
    <xf numFmtId="0" fontId="11" fillId="8" borderId="2" xfId="0" applyFont="1" applyFill="1" applyBorder="1"/>
    <xf numFmtId="0" fontId="8" fillId="6" borderId="2" xfId="0" applyFont="1" applyFill="1" applyBorder="1"/>
    <xf numFmtId="0" fontId="1" fillId="0" borderId="1" xfId="0" applyFont="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0" xfId="0" applyAlignment="1">
      <alignment horizontal="center"/>
    </xf>
    <xf numFmtId="0" fontId="4" fillId="2" borderId="4" xfId="0" applyFont="1" applyFill="1" applyBorder="1" applyAlignment="1">
      <alignment horizontal="center"/>
    </xf>
    <xf numFmtId="0" fontId="4" fillId="2" borderId="5" xfId="0" applyFont="1" applyFill="1" applyBorder="1" applyAlignment="1">
      <alignment horizontal="center"/>
    </xf>
    <xf numFmtId="0" fontId="0" fillId="0" borderId="6" xfId="0" applyBorder="1" applyAlignment="1">
      <alignment horizontal="center"/>
    </xf>
    <xf numFmtId="0" fontId="4" fillId="2" borderId="9" xfId="0" applyFont="1" applyFill="1" applyBorder="1" applyAlignment="1">
      <alignment horizontal="center"/>
    </xf>
    <xf numFmtId="0" fontId="0" fillId="0" borderId="10" xfId="0" applyBorder="1" applyAlignment="1">
      <alignment horizontal="center"/>
    </xf>
    <xf numFmtId="0" fontId="0" fillId="0" borderId="11" xfId="0" applyBorder="1"/>
    <xf numFmtId="0" fontId="1" fillId="0" borderId="0" xfId="0" applyFont="1" applyAlignment="1">
      <alignment horizontal="center" vertical="center"/>
    </xf>
    <xf numFmtId="0" fontId="23" fillId="0" borderId="0" xfId="0" applyFont="1" applyAlignment="1">
      <alignment horizontal="center"/>
    </xf>
    <xf numFmtId="0" fontId="24" fillId="13" borderId="15" xfId="0" applyFont="1" applyFill="1" applyBorder="1" applyAlignment="1">
      <alignment horizontal="center" vertical="center" wrapText="1"/>
    </xf>
    <xf numFmtId="0" fontId="24" fillId="0" borderId="16" xfId="0" applyFont="1" applyBorder="1" applyAlignment="1">
      <alignment horizontal="center" vertical="center" wrapText="1"/>
    </xf>
    <xf numFmtId="0" fontId="26" fillId="0" borderId="0" xfId="0" applyFont="1" applyAlignment="1">
      <alignment horizontal="center" vertical="top" wrapText="1"/>
    </xf>
    <xf numFmtId="164" fontId="0" fillId="0" borderId="0" xfId="0" applyNumberFormat="1"/>
    <xf numFmtId="1" fontId="1" fillId="0" borderId="0" xfId="0" applyNumberFormat="1" applyFont="1"/>
    <xf numFmtId="1" fontId="1" fillId="0" borderId="22" xfId="0" applyNumberFormat="1" applyFont="1" applyBorder="1"/>
    <xf numFmtId="1" fontId="6" fillId="17" borderId="0" xfId="4" applyNumberFormat="1" applyFont="1" applyFill="1" applyAlignment="1">
      <alignment horizontal="left"/>
    </xf>
    <xf numFmtId="0" fontId="29" fillId="0" borderId="0" xfId="0" applyFont="1" applyAlignment="1">
      <alignment horizontal="left"/>
    </xf>
    <xf numFmtId="0" fontId="29" fillId="0" borderId="0" xfId="0" applyFont="1"/>
    <xf numFmtId="0" fontId="29" fillId="0" borderId="0" xfId="4" applyFont="1" applyAlignment="1">
      <alignment horizontal="left"/>
    </xf>
    <xf numFmtId="49" fontId="0" fillId="0" borderId="0" xfId="0" applyNumberFormat="1"/>
    <xf numFmtId="0" fontId="0" fillId="0" borderId="0" xfId="0" applyAlignment="1">
      <alignment horizontal="right"/>
    </xf>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31" fillId="0" borderId="0" xfId="0" applyFont="1" applyAlignment="1">
      <alignment horizontal="center"/>
    </xf>
    <xf numFmtId="1" fontId="31" fillId="0" borderId="0" xfId="0" applyNumberFormat="1" applyFont="1" applyAlignment="1">
      <alignment horizontal="center"/>
    </xf>
    <xf numFmtId="0" fontId="31" fillId="0" borderId="25" xfId="0" applyFont="1" applyBorder="1"/>
    <xf numFmtId="0" fontId="0" fillId="0" borderId="25" xfId="0" applyBorder="1"/>
    <xf numFmtId="0" fontId="0" fillId="28" borderId="25" xfId="0" applyFill="1" applyBorder="1" applyAlignment="1">
      <alignment horizontal="center"/>
    </xf>
    <xf numFmtId="1" fontId="0" fillId="29" borderId="25" xfId="0" applyNumberFormat="1" applyFill="1" applyBorder="1" applyAlignment="1">
      <alignment horizontal="center"/>
    </xf>
    <xf numFmtId="1" fontId="0" fillId="11" borderId="25" xfId="0" applyNumberFormat="1" applyFill="1" applyBorder="1" applyAlignment="1">
      <alignment horizontal="center"/>
    </xf>
    <xf numFmtId="1" fontId="0" fillId="30" borderId="25" xfId="0" applyNumberFormat="1" applyFill="1" applyBorder="1" applyAlignment="1">
      <alignment horizontal="center"/>
    </xf>
    <xf numFmtId="1" fontId="0" fillId="31" borderId="25" xfId="0" applyNumberFormat="1" applyFill="1" applyBorder="1" applyAlignment="1">
      <alignment horizontal="center"/>
    </xf>
    <xf numFmtId="1" fontId="0" fillId="32" borderId="25" xfId="0" applyNumberFormat="1" applyFill="1" applyBorder="1" applyAlignment="1">
      <alignment horizontal="center"/>
    </xf>
    <xf numFmtId="1" fontId="0" fillId="33" borderId="25" xfId="0" applyNumberFormat="1" applyFill="1" applyBorder="1" applyAlignment="1">
      <alignment horizontal="center"/>
    </xf>
    <xf numFmtId="1" fontId="0" fillId="34" borderId="25" xfId="0" applyNumberFormat="1" applyFill="1" applyBorder="1" applyAlignment="1">
      <alignment horizontal="center"/>
    </xf>
    <xf numFmtId="1" fontId="0" fillId="35" borderId="25" xfId="0" applyNumberFormat="1" applyFill="1" applyBorder="1" applyAlignment="1">
      <alignment horizontal="center"/>
    </xf>
    <xf numFmtId="1" fontId="0" fillId="36" borderId="25" xfId="0" applyNumberFormat="1" applyFill="1" applyBorder="1" applyAlignment="1">
      <alignment horizontal="center"/>
    </xf>
    <xf numFmtId="1" fontId="32" fillId="37" borderId="25" xfId="0" applyNumberFormat="1" applyFont="1" applyFill="1" applyBorder="1" applyAlignment="1">
      <alignment horizontal="center"/>
    </xf>
    <xf numFmtId="1" fontId="32" fillId="38" borderId="25" xfId="0" applyNumberFormat="1" applyFont="1" applyFill="1" applyBorder="1" applyAlignment="1">
      <alignment horizontal="center"/>
    </xf>
    <xf numFmtId="1" fontId="32" fillId="39" borderId="25" xfId="0" applyNumberFormat="1" applyFont="1" applyFill="1" applyBorder="1" applyAlignment="1">
      <alignment horizontal="center"/>
    </xf>
    <xf numFmtId="1" fontId="32" fillId="40" borderId="25" xfId="0" applyNumberFormat="1" applyFont="1" applyFill="1" applyBorder="1" applyAlignment="1">
      <alignment horizontal="center"/>
    </xf>
    <xf numFmtId="0" fontId="21" fillId="0" borderId="25" xfId="0" applyFont="1" applyBorder="1"/>
    <xf numFmtId="0" fontId="31" fillId="42" borderId="25" xfId="0" applyFont="1" applyFill="1" applyBorder="1"/>
    <xf numFmtId="165" fontId="29" fillId="0" borderId="26" xfId="4" applyNumberFormat="1" applyFont="1" applyBorder="1" applyAlignment="1">
      <alignment horizontal="left"/>
    </xf>
    <xf numFmtId="0" fontId="29" fillId="0" borderId="3" xfId="4" applyFont="1" applyBorder="1" applyAlignment="1">
      <alignment horizontal="left"/>
    </xf>
    <xf numFmtId="0" fontId="29" fillId="0" borderId="27" xfId="4" applyFont="1" applyBorder="1" applyAlignment="1">
      <alignment horizontal="left"/>
    </xf>
    <xf numFmtId="0" fontId="29" fillId="0" borderId="2" xfId="4" applyFont="1" applyBorder="1" applyAlignment="1">
      <alignment horizontal="left"/>
    </xf>
    <xf numFmtId="0" fontId="29" fillId="0" borderId="26" xfId="0" applyFont="1" applyBorder="1" applyAlignment="1">
      <alignment horizontal="left"/>
    </xf>
    <xf numFmtId="0" fontId="29" fillId="0" borderId="3" xfId="0" applyFont="1" applyBorder="1" applyAlignment="1">
      <alignment horizontal="left"/>
    </xf>
    <xf numFmtId="0" fontId="29" fillId="0" borderId="27" xfId="0" applyFont="1" applyBorder="1" applyAlignment="1">
      <alignment horizontal="left"/>
    </xf>
    <xf numFmtId="0" fontId="38" fillId="0" borderId="0" xfId="0" applyFont="1" applyAlignment="1">
      <alignment horizontal="left"/>
    </xf>
    <xf numFmtId="0" fontId="29" fillId="0" borderId="28" xfId="0" applyFont="1" applyBorder="1" applyAlignment="1">
      <alignment horizontal="left"/>
    </xf>
    <xf numFmtId="0" fontId="29" fillId="0" borderId="14" xfId="0" applyFont="1" applyBorder="1" applyAlignment="1">
      <alignment horizontal="left"/>
    </xf>
    <xf numFmtId="1" fontId="6" fillId="0" borderId="0" xfId="4" applyNumberFormat="1" applyFont="1" applyAlignment="1">
      <alignment horizontal="left"/>
    </xf>
    <xf numFmtId="165" fontId="29" fillId="0" borderId="3" xfId="4" applyNumberFormat="1" applyFont="1" applyBorder="1" applyAlignment="1">
      <alignment horizontal="left"/>
    </xf>
    <xf numFmtId="0" fontId="38" fillId="0" borderId="2" xfId="4" applyFont="1" applyBorder="1" applyAlignment="1">
      <alignment horizontal="left"/>
    </xf>
    <xf numFmtId="0" fontId="29" fillId="0" borderId="2" xfId="0" applyFont="1" applyBorder="1" applyAlignment="1">
      <alignment horizontal="left"/>
    </xf>
    <xf numFmtId="0" fontId="38" fillId="0" borderId="29" xfId="4" applyFont="1" applyBorder="1" applyAlignment="1">
      <alignment horizontal="left"/>
    </xf>
    <xf numFmtId="1" fontId="0" fillId="43" borderId="25" xfId="0" applyNumberFormat="1" applyFill="1" applyBorder="1" applyAlignment="1">
      <alignment horizontal="center"/>
    </xf>
    <xf numFmtId="1" fontId="0" fillId="44" borderId="25" xfId="0" applyNumberFormat="1" applyFill="1" applyBorder="1" applyAlignment="1">
      <alignment horizontal="center"/>
    </xf>
    <xf numFmtId="0" fontId="21" fillId="0" borderId="0" xfId="0" applyFont="1"/>
    <xf numFmtId="0" fontId="40" fillId="0" borderId="0" xfId="0" applyFont="1"/>
    <xf numFmtId="0" fontId="26" fillId="0" borderId="21" xfId="0" applyFont="1" applyBorder="1" applyAlignment="1">
      <alignment horizontal="center"/>
    </xf>
    <xf numFmtId="0" fontId="26" fillId="0" borderId="0" xfId="0" applyFont="1" applyAlignment="1">
      <alignment horizontal="center"/>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26" fillId="0" borderId="1" xfId="0" applyFont="1" applyBorder="1" applyAlignment="1">
      <alignment horizontal="center" vertical="center" wrapText="1"/>
    </xf>
    <xf numFmtId="0" fontId="4" fillId="0" borderId="17" xfId="0" applyFont="1" applyBorder="1" applyAlignment="1">
      <alignment horizontal="left" vertical="top" wrapText="1"/>
    </xf>
    <xf numFmtId="0" fontId="4" fillId="0" borderId="14" xfId="0" applyFont="1" applyBorder="1" applyAlignment="1">
      <alignment horizontal="left" vertical="top" wrapText="1"/>
    </xf>
    <xf numFmtId="0" fontId="42" fillId="0" borderId="0" xfId="0" applyFont="1" applyAlignment="1">
      <alignment horizontal="center" vertical="center"/>
    </xf>
    <xf numFmtId="0" fontId="23" fillId="0" borderId="0" xfId="0" applyFont="1" applyAlignment="1">
      <alignment horizontal="center" vertical="center"/>
    </xf>
    <xf numFmtId="0" fontId="43" fillId="3" borderId="1" xfId="0" applyFont="1" applyFill="1" applyBorder="1"/>
    <xf numFmtId="0" fontId="32" fillId="7" borderId="1" xfId="0" applyFont="1" applyFill="1" applyBorder="1"/>
    <xf numFmtId="0" fontId="44" fillId="9" borderId="1" xfId="0" applyFont="1" applyFill="1" applyBorder="1"/>
    <xf numFmtId="0" fontId="33" fillId="4" borderId="1" xfId="0" applyFont="1" applyFill="1" applyBorder="1"/>
    <xf numFmtId="0" fontId="32" fillId="5" borderId="1" xfId="0" applyFont="1" applyFill="1" applyBorder="1"/>
    <xf numFmtId="0" fontId="34" fillId="11" borderId="1" xfId="0" applyFont="1" applyFill="1" applyBorder="1"/>
    <xf numFmtId="0" fontId="33" fillId="6" borderId="1" xfId="0" applyFont="1" applyFill="1" applyBorder="1"/>
    <xf numFmtId="0" fontId="45" fillId="6" borderId="1" xfId="0" applyFont="1" applyFill="1" applyBorder="1"/>
    <xf numFmtId="0" fontId="32" fillId="10" borderId="1" xfId="0" applyFont="1" applyFill="1" applyBorder="1"/>
    <xf numFmtId="166" fontId="4" fillId="0" borderId="1" xfId="0" applyNumberFormat="1" applyFont="1" applyBorder="1"/>
    <xf numFmtId="166" fontId="0" fillId="0" borderId="1" xfId="0" applyNumberFormat="1" applyBorder="1"/>
    <xf numFmtId="166" fontId="0" fillId="0" borderId="0" xfId="0" applyNumberFormat="1"/>
    <xf numFmtId="0" fontId="6" fillId="0" borderId="1" xfId="0" applyFont="1" applyBorder="1" applyAlignment="1">
      <alignment horizontal="center"/>
    </xf>
    <xf numFmtId="0" fontId="4" fillId="0" borderId="1" xfId="0" applyFont="1" applyBorder="1" applyAlignment="1">
      <alignment horizontal="center"/>
    </xf>
    <xf numFmtId="166" fontId="1" fillId="0" borderId="0" xfId="0" applyNumberFormat="1" applyFont="1" applyAlignment="1">
      <alignment horizontal="center" vertical="center"/>
    </xf>
    <xf numFmtId="166" fontId="1" fillId="0" borderId="0" xfId="0" applyNumberFormat="1" applyFont="1" applyAlignment="1">
      <alignment horizontal="center" vertical="center" wrapText="1"/>
    </xf>
    <xf numFmtId="0" fontId="25" fillId="0" borderId="20" xfId="0" applyFont="1" applyBorder="1" applyAlignment="1">
      <alignment horizontal="center" vertical="center"/>
    </xf>
    <xf numFmtId="0" fontId="4" fillId="12" borderId="1" xfId="0" applyFont="1" applyFill="1" applyBorder="1" applyAlignment="1">
      <alignment horizontal="center" vertical="center"/>
    </xf>
    <xf numFmtId="0" fontId="36" fillId="43" borderId="14" xfId="0" applyFont="1" applyFill="1" applyBorder="1" applyAlignment="1">
      <alignment horizontal="center" vertical="center"/>
    </xf>
    <xf numFmtId="0" fontId="34" fillId="47" borderId="1" xfId="0" applyFont="1" applyFill="1" applyBorder="1" applyAlignment="1">
      <alignment horizontal="center" vertical="center" wrapText="1"/>
    </xf>
    <xf numFmtId="0" fontId="32" fillId="41" borderId="17" xfId="0" applyFont="1" applyFill="1" applyBorder="1" applyAlignment="1">
      <alignment horizontal="center" vertical="center"/>
    </xf>
    <xf numFmtId="0" fontId="33" fillId="45" borderId="14" xfId="0" applyFont="1" applyFill="1" applyBorder="1" applyAlignment="1">
      <alignment horizontal="center" vertical="center"/>
    </xf>
    <xf numFmtId="0" fontId="32" fillId="46" borderId="1" xfId="0" applyFont="1" applyFill="1" applyBorder="1" applyAlignment="1">
      <alignment horizontal="center" vertical="center"/>
    </xf>
    <xf numFmtId="0" fontId="39" fillId="48" borderId="1" xfId="0" applyFont="1" applyFill="1" applyBorder="1" applyAlignment="1">
      <alignment horizontal="center" vertical="center" wrapText="1"/>
    </xf>
    <xf numFmtId="0" fontId="46" fillId="0" borderId="0" xfId="0" applyFont="1"/>
    <xf numFmtId="0" fontId="29" fillId="0" borderId="31" xfId="0" applyFont="1" applyBorder="1" applyAlignment="1">
      <alignment horizontal="left"/>
    </xf>
    <xf numFmtId="0" fontId="29" fillId="0" borderId="32" xfId="0" applyFont="1" applyBorder="1" applyAlignment="1">
      <alignment horizontal="left"/>
    </xf>
    <xf numFmtId="0" fontId="29" fillId="0" borderId="33" xfId="0" applyFont="1" applyBorder="1" applyAlignment="1">
      <alignment horizontal="left"/>
    </xf>
    <xf numFmtId="0" fontId="0" fillId="0" borderId="17" xfId="0" applyBorder="1" applyAlignment="1">
      <alignment horizontal="center"/>
    </xf>
    <xf numFmtId="0" fontId="0" fillId="0" borderId="17" xfId="0" applyBorder="1"/>
    <xf numFmtId="0" fontId="9" fillId="10" borderId="17" xfId="0" applyFont="1" applyFill="1" applyBorder="1"/>
    <xf numFmtId="0" fontId="13" fillId="11" borderId="17" xfId="0" applyFont="1" applyFill="1" applyBorder="1"/>
    <xf numFmtId="0" fontId="12" fillId="9" borderId="17" xfId="0" applyFont="1" applyFill="1" applyBorder="1"/>
    <xf numFmtId="0" fontId="11" fillId="8" borderId="17" xfId="0" applyFont="1" applyFill="1" applyBorder="1"/>
    <xf numFmtId="0" fontId="9" fillId="5" borderId="17" xfId="0" applyFont="1" applyFill="1" applyBorder="1"/>
    <xf numFmtId="0" fontId="8" fillId="6" borderId="17" xfId="0" applyFont="1" applyFill="1" applyBorder="1"/>
    <xf numFmtId="0" fontId="7" fillId="3" borderId="17" xfId="0" applyFont="1" applyFill="1" applyBorder="1"/>
    <xf numFmtId="0" fontId="9" fillId="7" borderId="17" xfId="0" applyFont="1" applyFill="1" applyBorder="1"/>
    <xf numFmtId="0" fontId="8" fillId="4" borderId="17" xfId="0" applyFont="1" applyFill="1" applyBorder="1"/>
    <xf numFmtId="0" fontId="7" fillId="3" borderId="2" xfId="0" applyFont="1" applyFill="1" applyBorder="1"/>
    <xf numFmtId="0" fontId="30" fillId="14" borderId="2" xfId="0" applyFont="1" applyFill="1" applyBorder="1"/>
    <xf numFmtId="0" fontId="0" fillId="0" borderId="34" xfId="0" applyBorder="1" applyAlignment="1">
      <alignment horizontal="center"/>
    </xf>
    <xf numFmtId="0" fontId="0" fillId="0" borderId="14" xfId="0" applyBorder="1" applyAlignment="1">
      <alignment horizontal="center"/>
    </xf>
    <xf numFmtId="0" fontId="12" fillId="9" borderId="14" xfId="0" applyFont="1" applyFill="1" applyBorder="1"/>
    <xf numFmtId="0" fontId="0" fillId="0" borderId="35" xfId="0" applyBorder="1" applyAlignment="1">
      <alignment horizontal="center"/>
    </xf>
    <xf numFmtId="0" fontId="8" fillId="6" borderId="14" xfId="0" applyFont="1" applyFill="1" applyBorder="1"/>
    <xf numFmtId="0" fontId="10" fillId="6" borderId="14" xfId="0" applyFont="1" applyFill="1" applyBorder="1"/>
    <xf numFmtId="0" fontId="13" fillId="11" borderId="14" xfId="0" applyFont="1" applyFill="1" applyBorder="1"/>
    <xf numFmtId="0" fontId="11" fillId="8" borderId="14" xfId="0" applyFont="1" applyFill="1" applyBorder="1"/>
    <xf numFmtId="0" fontId="8" fillId="4" borderId="14" xfId="0" applyFont="1" applyFill="1" applyBorder="1"/>
    <xf numFmtId="0" fontId="0" fillId="0" borderId="16" xfId="0" applyBorder="1" applyAlignment="1">
      <alignment horizontal="center"/>
    </xf>
    <xf numFmtId="0" fontId="12" fillId="9" borderId="16" xfId="0" applyFont="1" applyFill="1" applyBorder="1"/>
    <xf numFmtId="0" fontId="8" fillId="6" borderId="16" xfId="0" applyFont="1" applyFill="1" applyBorder="1"/>
    <xf numFmtId="0" fontId="10" fillId="6" borderId="16" xfId="0" applyFont="1" applyFill="1" applyBorder="1"/>
    <xf numFmtId="0" fontId="13" fillId="11" borderId="16" xfId="0" applyFont="1" applyFill="1" applyBorder="1"/>
    <xf numFmtId="0" fontId="11" fillId="8" borderId="16" xfId="0" applyFont="1" applyFill="1" applyBorder="1"/>
    <xf numFmtId="0" fontId="8" fillId="4" borderId="16" xfId="0" applyFont="1" applyFill="1" applyBorder="1"/>
    <xf numFmtId="0" fontId="0" fillId="0" borderId="36" xfId="0" applyBorder="1" applyAlignment="1">
      <alignment horizontal="center"/>
    </xf>
    <xf numFmtId="0" fontId="0" fillId="0" borderId="37"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12" fillId="9" borderId="39" xfId="0" applyFont="1" applyFill="1" applyBorder="1"/>
    <xf numFmtId="0" fontId="0" fillId="0" borderId="40" xfId="0" applyBorder="1" applyAlignment="1">
      <alignment horizontal="center"/>
    </xf>
    <xf numFmtId="0" fontId="8" fillId="6" borderId="39" xfId="0" applyFont="1" applyFill="1" applyBorder="1"/>
    <xf numFmtId="0" fontId="10" fillId="6" borderId="39" xfId="0" applyFont="1" applyFill="1" applyBorder="1"/>
    <xf numFmtId="0" fontId="11" fillId="8" borderId="39" xfId="0" applyFont="1" applyFill="1" applyBorder="1"/>
    <xf numFmtId="0" fontId="8" fillId="4" borderId="39" xfId="0" applyFont="1" applyFill="1" applyBorder="1"/>
    <xf numFmtId="0" fontId="9" fillId="5" borderId="39" xfId="0" applyFont="1" applyFill="1" applyBorder="1"/>
    <xf numFmtId="0" fontId="8" fillId="0" borderId="1" xfId="0" applyFont="1" applyBorder="1"/>
    <xf numFmtId="0" fontId="47" fillId="0" borderId="1" xfId="0" applyFont="1" applyBorder="1"/>
    <xf numFmtId="0" fontId="47" fillId="0" borderId="14" xfId="0" applyFont="1" applyBorder="1"/>
    <xf numFmtId="0" fontId="47" fillId="0" borderId="39" xfId="0" applyFont="1" applyBorder="1"/>
    <xf numFmtId="0" fontId="8" fillId="7" borderId="1" xfId="0" applyFont="1" applyFill="1" applyBorder="1"/>
    <xf numFmtId="0" fontId="11" fillId="6" borderId="1" xfId="0" applyFont="1" applyFill="1" applyBorder="1"/>
    <xf numFmtId="0" fontId="9" fillId="22" borderId="2" xfId="0" applyFont="1" applyFill="1" applyBorder="1"/>
    <xf numFmtId="0" fontId="11" fillId="23" borderId="1" xfId="0" applyFont="1" applyFill="1" applyBorder="1"/>
    <xf numFmtId="0" fontId="10" fillId="21" borderId="1" xfId="0" applyFont="1" applyFill="1" applyBorder="1"/>
    <xf numFmtId="0" fontId="8" fillId="20" borderId="1" xfId="0" applyFont="1" applyFill="1" applyBorder="1"/>
    <xf numFmtId="0" fontId="7" fillId="15" borderId="17" xfId="0" applyFont="1" applyFill="1" applyBorder="1"/>
    <xf numFmtId="0" fontId="8" fillId="18" borderId="17" xfId="0" applyFont="1" applyFill="1" applyBorder="1"/>
    <xf numFmtId="0" fontId="8" fillId="19" borderId="2" xfId="0" applyFont="1" applyFill="1" applyBorder="1"/>
    <xf numFmtId="0" fontId="11" fillId="3" borderId="1" xfId="0" applyFont="1" applyFill="1" applyBorder="1"/>
    <xf numFmtId="0" fontId="7" fillId="24" borderId="1" xfId="0" applyFont="1" applyFill="1" applyBorder="1"/>
    <xf numFmtId="0" fontId="9" fillId="25" borderId="1" xfId="0" applyFont="1" applyFill="1" applyBorder="1"/>
    <xf numFmtId="0" fontId="10" fillId="26" borderId="1" xfId="0" applyFont="1" applyFill="1" applyBorder="1"/>
    <xf numFmtId="0" fontId="11" fillId="23" borderId="2" xfId="0" applyFont="1" applyFill="1" applyBorder="1"/>
    <xf numFmtId="0" fontId="10" fillId="27" borderId="17" xfId="0" applyFont="1" applyFill="1" applyBorder="1"/>
    <xf numFmtId="0" fontId="9" fillId="25" borderId="17" xfId="0" applyFont="1" applyFill="1" applyBorder="1"/>
    <xf numFmtId="0" fontId="10" fillId="0" borderId="1" xfId="0" applyFont="1" applyBorder="1"/>
    <xf numFmtId="0" fontId="11" fillId="0" borderId="1" xfId="0" applyFont="1" applyBorder="1"/>
    <xf numFmtId="0" fontId="9" fillId="0" borderId="16" xfId="0" applyFont="1" applyBorder="1"/>
    <xf numFmtId="0" fontId="25" fillId="12" borderId="1" xfId="0" applyFont="1" applyFill="1" applyBorder="1" applyAlignment="1">
      <alignment horizontal="left" vertical="center" wrapText="1"/>
    </xf>
    <xf numFmtId="0" fontId="26" fillId="12" borderId="1" xfId="0" applyFont="1" applyFill="1" applyBorder="1" applyAlignment="1">
      <alignment horizontal="center"/>
    </xf>
    <xf numFmtId="0" fontId="41" fillId="12" borderId="1" xfId="0" applyFont="1" applyFill="1" applyBorder="1"/>
    <xf numFmtId="0" fontId="35" fillId="0" borderId="17" xfId="0" applyFont="1" applyBorder="1" applyAlignment="1">
      <alignment horizontal="center" vertical="center" wrapText="1"/>
    </xf>
    <xf numFmtId="0" fontId="37" fillId="12" borderId="17" xfId="0" applyFont="1" applyFill="1" applyBorder="1" applyAlignment="1">
      <alignment horizontal="center" vertical="center"/>
    </xf>
    <xf numFmtId="0" fontId="47" fillId="0" borderId="16" xfId="0" applyFont="1" applyBorder="1"/>
    <xf numFmtId="0" fontId="0" fillId="0" borderId="12" xfId="0" applyBorder="1"/>
    <xf numFmtId="0" fontId="0" fillId="0" borderId="41" xfId="0" applyBorder="1" applyAlignment="1">
      <alignment horizontal="center"/>
    </xf>
    <xf numFmtId="0" fontId="1" fillId="0" borderId="41" xfId="0" applyFont="1" applyBorder="1" applyAlignment="1">
      <alignment horizontal="center" vertical="center" wrapText="1"/>
    </xf>
    <xf numFmtId="49" fontId="1" fillId="0" borderId="41" xfId="0" applyNumberFormat="1" applyFont="1" applyBorder="1" applyAlignment="1">
      <alignment horizontal="center" vertical="center" wrapText="1"/>
    </xf>
    <xf numFmtId="0" fontId="1" fillId="0" borderId="1" xfId="0" applyFont="1" applyBorder="1" applyAlignment="1">
      <alignment horizontal="center" vertical="center"/>
    </xf>
    <xf numFmtId="0" fontId="0" fillId="0" borderId="1" xfId="0" applyBorder="1" applyAlignment="1">
      <alignment horizontal="right"/>
    </xf>
    <xf numFmtId="49" fontId="0" fillId="0" borderId="1" xfId="0" applyNumberFormat="1" applyBorder="1"/>
    <xf numFmtId="0" fontId="0" fillId="12" borderId="1" xfId="0" applyFill="1" applyBorder="1" applyAlignment="1">
      <alignment horizontal="center"/>
    </xf>
    <xf numFmtId="0" fontId="1" fillId="12" borderId="1" xfId="0" applyFont="1" applyFill="1" applyBorder="1" applyAlignment="1">
      <alignment horizontal="center" vertical="center"/>
    </xf>
    <xf numFmtId="0" fontId="0" fillId="12" borderId="1" xfId="0" applyFill="1" applyBorder="1" applyAlignment="1">
      <alignment horizontal="right"/>
    </xf>
    <xf numFmtId="0" fontId="0" fillId="12" borderId="1" xfId="0" applyFill="1" applyBorder="1"/>
    <xf numFmtId="49" fontId="0" fillId="12" borderId="1" xfId="0" applyNumberFormat="1" applyFill="1" applyBorder="1"/>
    <xf numFmtId="0" fontId="0" fillId="0" borderId="1" xfId="0" applyBorder="1" applyAlignment="1">
      <alignment horizontal="left"/>
    </xf>
    <xf numFmtId="49" fontId="0" fillId="0" borderId="1" xfId="1" applyNumberFormat="1" applyFont="1" applyBorder="1"/>
    <xf numFmtId="0" fontId="51" fillId="49" borderId="18" xfId="0" applyFont="1" applyFill="1" applyBorder="1" applyAlignment="1">
      <alignment horizontal="center" vertical="center" wrapText="1"/>
    </xf>
    <xf numFmtId="0" fontId="51" fillId="0" borderId="0" xfId="0" applyFont="1" applyAlignment="1">
      <alignment horizontal="center" vertical="center" wrapText="1"/>
    </xf>
    <xf numFmtId="0" fontId="51" fillId="50" borderId="18" xfId="0" applyFont="1" applyFill="1" applyBorder="1" applyAlignment="1">
      <alignment vertical="center" wrapText="1"/>
    </xf>
    <xf numFmtId="0" fontId="52" fillId="0" borderId="45" xfId="0" applyFont="1" applyBorder="1"/>
    <xf numFmtId="0" fontId="52" fillId="0" borderId="0" xfId="0" applyFont="1"/>
    <xf numFmtId="0" fontId="53" fillId="0" borderId="45" xfId="0" applyFont="1" applyBorder="1" applyAlignment="1">
      <alignment vertical="center" wrapText="1"/>
    </xf>
    <xf numFmtId="0" fontId="54" fillId="0" borderId="45" xfId="7" applyFont="1" applyBorder="1" applyAlignment="1">
      <alignment vertical="center" wrapText="1"/>
    </xf>
    <xf numFmtId="0" fontId="53" fillId="0" borderId="12" xfId="0" applyFont="1" applyBorder="1" applyAlignment="1">
      <alignment vertical="center" wrapText="1"/>
    </xf>
    <xf numFmtId="0" fontId="51" fillId="50" borderId="18" xfId="0" applyFont="1" applyFill="1" applyBorder="1"/>
    <xf numFmtId="0" fontId="53" fillId="0" borderId="45" xfId="0" applyFont="1" applyBorder="1"/>
    <xf numFmtId="0" fontId="54" fillId="0" borderId="45" xfId="7" applyFont="1" applyFill="1" applyBorder="1"/>
    <xf numFmtId="0" fontId="53" fillId="0" borderId="0" xfId="0" applyFont="1"/>
    <xf numFmtId="0" fontId="53" fillId="0" borderId="46" xfId="0" applyFont="1" applyBorder="1"/>
    <xf numFmtId="0" fontId="53" fillId="0" borderId="46" xfId="0" applyFont="1" applyBorder="1" applyAlignment="1">
      <alignment vertical="center" wrapText="1"/>
    </xf>
    <xf numFmtId="0" fontId="51" fillId="0" borderId="0" xfId="0" applyFont="1"/>
    <xf numFmtId="0" fontId="54" fillId="0" borderId="45" xfId="7" applyFont="1" applyFill="1" applyBorder="1" applyAlignment="1">
      <alignment vertical="center" wrapText="1"/>
    </xf>
    <xf numFmtId="0" fontId="53" fillId="0" borderId="45" xfId="0" applyFont="1" applyBorder="1" applyAlignment="1">
      <alignment horizontal="left"/>
    </xf>
    <xf numFmtId="0" fontId="55" fillId="0" borderId="45" xfId="0" applyFont="1" applyBorder="1" applyAlignment="1">
      <alignment vertical="center" wrapText="1"/>
    </xf>
    <xf numFmtId="0" fontId="53" fillId="0" borderId="12" xfId="0" applyFont="1" applyBorder="1"/>
    <xf numFmtId="0" fontId="53" fillId="0" borderId="0" xfId="0" applyFont="1" applyAlignment="1">
      <alignment vertical="center" wrapText="1"/>
    </xf>
    <xf numFmtId="0" fontId="56" fillId="50" borderId="18" xfId="0" applyFont="1" applyFill="1" applyBorder="1" applyAlignment="1">
      <alignment vertical="center" wrapText="1"/>
    </xf>
    <xf numFmtId="0" fontId="53" fillId="0" borderId="45" xfId="0" applyFont="1" applyBorder="1" applyAlignment="1">
      <alignment horizontal="left" vertical="center" wrapText="1"/>
    </xf>
    <xf numFmtId="0" fontId="55" fillId="0" borderId="46" xfId="0" applyFont="1" applyBorder="1" applyAlignment="1">
      <alignment vertical="center" wrapText="1"/>
    </xf>
    <xf numFmtId="0" fontId="55" fillId="0" borderId="12" xfId="0" applyFont="1" applyBorder="1" applyAlignment="1">
      <alignment vertical="center" wrapText="1"/>
    </xf>
    <xf numFmtId="0" fontId="54" fillId="0" borderId="45" xfId="7" applyFont="1" applyBorder="1"/>
    <xf numFmtId="0" fontId="22" fillId="0" borderId="18" xfId="0" applyFont="1" applyBorder="1" applyAlignment="1">
      <alignment horizontal="center"/>
    </xf>
    <xf numFmtId="0" fontId="0" fillId="0" borderId="12" xfId="0" applyBorder="1"/>
    <xf numFmtId="0" fontId="0" fillId="0" borderId="13" xfId="0" applyBorder="1"/>
    <xf numFmtId="0" fontId="26" fillId="0" borderId="18" xfId="0" applyFont="1" applyBorder="1" applyAlignment="1">
      <alignment horizontal="center"/>
    </xf>
    <xf numFmtId="0" fontId="1" fillId="0" borderId="0" xfId="0" applyFont="1" applyAlignment="1">
      <alignment horizontal="center" vertical="center" wrapText="1"/>
    </xf>
    <xf numFmtId="0" fontId="0" fillId="0" borderId="0" xfId="0"/>
    <xf numFmtId="0" fontId="0" fillId="0" borderId="0" xfId="0" applyAlignment="1">
      <alignment horizontal="left" wrapText="1"/>
    </xf>
    <xf numFmtId="0" fontId="1" fillId="0" borderId="0" xfId="0" applyFont="1" applyAlignment="1">
      <alignment horizontal="center"/>
    </xf>
    <xf numFmtId="0" fontId="1" fillId="0" borderId="0" xfId="0" applyFont="1"/>
    <xf numFmtId="0" fontId="17" fillId="6" borderId="19" xfId="0" applyFont="1" applyFill="1" applyBorder="1" applyAlignment="1">
      <alignment horizontal="center"/>
    </xf>
    <xf numFmtId="0" fontId="0" fillId="0" borderId="7" xfId="0" applyBorder="1"/>
    <xf numFmtId="0" fontId="0" fillId="0" borderId="8" xfId="0" applyBorder="1"/>
    <xf numFmtId="0" fontId="15" fillId="10" borderId="19" xfId="0" applyFont="1" applyFill="1" applyBorder="1" applyAlignment="1">
      <alignment horizontal="center"/>
    </xf>
    <xf numFmtId="0" fontId="15" fillId="5" borderId="19" xfId="0" applyFont="1" applyFill="1" applyBorder="1" applyAlignment="1">
      <alignment horizontal="center"/>
    </xf>
    <xf numFmtId="0" fontId="15" fillId="7" borderId="19" xfId="0" applyFont="1" applyFill="1" applyBorder="1" applyAlignment="1">
      <alignment horizontal="center"/>
    </xf>
    <xf numFmtId="0" fontId="0" fillId="0" borderId="30" xfId="0" applyBorder="1" applyAlignment="1">
      <alignment horizontal="center"/>
    </xf>
    <xf numFmtId="0" fontId="0" fillId="0" borderId="30" xfId="0" applyBorder="1"/>
    <xf numFmtId="0" fontId="3" fillId="0" borderId="18" xfId="0" applyFont="1" applyBorder="1" applyAlignment="1">
      <alignment horizontal="center"/>
    </xf>
    <xf numFmtId="0" fontId="16" fillId="9" borderId="19" xfId="0" applyFont="1" applyFill="1" applyBorder="1" applyAlignment="1">
      <alignment horizontal="center"/>
    </xf>
    <xf numFmtId="0" fontId="19" fillId="6" borderId="19" xfId="0" applyFont="1" applyFill="1" applyBorder="1" applyAlignment="1">
      <alignment horizontal="center"/>
    </xf>
    <xf numFmtId="0" fontId="17" fillId="4" borderId="19" xfId="0" applyFont="1" applyFill="1" applyBorder="1" applyAlignment="1">
      <alignment horizontal="center"/>
    </xf>
    <xf numFmtId="0" fontId="18" fillId="11" borderId="19" xfId="0" applyFont="1" applyFill="1" applyBorder="1" applyAlignment="1">
      <alignment horizontal="center"/>
    </xf>
    <xf numFmtId="0" fontId="14" fillId="3" borderId="19" xfId="0" applyFont="1" applyFill="1" applyBorder="1" applyAlignment="1">
      <alignment horizontal="center"/>
    </xf>
    <xf numFmtId="1" fontId="0" fillId="0" borderId="0" xfId="0" applyNumberFormat="1" applyAlignment="1">
      <alignment horizontal="center"/>
    </xf>
    <xf numFmtId="0" fontId="3" fillId="0" borderId="22" xfId="0" applyFont="1" applyBorder="1" applyAlignment="1">
      <alignment horizontal="center"/>
    </xf>
    <xf numFmtId="0" fontId="0" fillId="0" borderId="23" xfId="0" applyBorder="1"/>
    <xf numFmtId="0" fontId="0" fillId="0" borderId="24" xfId="0" applyBorder="1"/>
    <xf numFmtId="0" fontId="4" fillId="0" borderId="22" xfId="0" applyFont="1" applyBorder="1" applyAlignment="1">
      <alignment horizontal="center"/>
    </xf>
    <xf numFmtId="0" fontId="51" fillId="0" borderId="42" xfId="0" applyFont="1" applyBorder="1" applyAlignment="1">
      <alignment horizontal="center" vertical="center" wrapText="1"/>
    </xf>
    <xf numFmtId="0" fontId="51" fillId="0" borderId="43" xfId="0" applyFont="1" applyBorder="1" applyAlignment="1">
      <alignment horizontal="center" vertical="center" wrapText="1"/>
    </xf>
    <xf numFmtId="0" fontId="51" fillId="0" borderId="44" xfId="0" applyFont="1" applyBorder="1" applyAlignment="1">
      <alignment horizontal="center" vertical="center" wrapText="1"/>
    </xf>
    <xf numFmtId="0" fontId="57" fillId="0" borderId="0" xfId="0" applyFont="1"/>
    <xf numFmtId="0" fontId="58" fillId="0" borderId="0" xfId="0" applyFont="1"/>
    <xf numFmtId="0" fontId="58" fillId="0" borderId="0" xfId="0" applyFont="1" applyAlignment="1">
      <alignment horizontal="left" vertical="center"/>
    </xf>
    <xf numFmtId="0" fontId="58" fillId="0" borderId="0" xfId="0" applyFont="1" applyAlignment="1">
      <alignment horizontal="left"/>
    </xf>
    <xf numFmtId="0" fontId="58" fillId="0" borderId="47" xfId="0" applyFont="1" applyBorder="1" applyAlignment="1">
      <alignment horizontal="left" vertical="center"/>
    </xf>
    <xf numFmtId="0" fontId="58" fillId="0" borderId="12" xfId="0" applyFont="1" applyBorder="1" applyAlignment="1">
      <alignment horizontal="left"/>
    </xf>
    <xf numFmtId="0" fontId="58" fillId="0" borderId="13" xfId="0" applyFont="1" applyBorder="1" applyAlignment="1">
      <alignment horizontal="left"/>
    </xf>
    <xf numFmtId="0" fontId="59" fillId="17" borderId="0" xfId="0" applyFont="1" applyFill="1" applyAlignment="1">
      <alignment horizontal="center"/>
    </xf>
    <xf numFmtId="0" fontId="59" fillId="0" borderId="0" xfId="0" applyFont="1"/>
    <xf numFmtId="0" fontId="58" fillId="0" borderId="0" xfId="0" applyFont="1" applyAlignment="1">
      <alignment horizontal="left" wrapText="1"/>
    </xf>
    <xf numFmtId="0" fontId="60" fillId="0" borderId="0" xfId="0" applyFont="1"/>
    <xf numFmtId="0" fontId="60" fillId="0" borderId="47" xfId="0" applyFont="1" applyBorder="1" applyAlignment="1">
      <alignment horizontal="left" vertical="center"/>
    </xf>
    <xf numFmtId="0" fontId="60" fillId="0" borderId="12" xfId="0" applyFont="1" applyBorder="1" applyAlignment="1">
      <alignment horizontal="left"/>
    </xf>
    <xf numFmtId="0" fontId="60" fillId="0" borderId="13" xfId="0" applyFont="1" applyBorder="1" applyAlignment="1">
      <alignment horizontal="left"/>
    </xf>
    <xf numFmtId="0" fontId="60" fillId="0" borderId="0" xfId="0" applyFont="1" applyAlignment="1">
      <alignment horizontal="left"/>
    </xf>
    <xf numFmtId="0" fontId="60" fillId="0" borderId="0" xfId="0" applyFont="1" applyAlignment="1">
      <alignment horizontal="left" vertical="center"/>
    </xf>
    <xf numFmtId="0" fontId="60" fillId="0" borderId="0" xfId="0" applyFont="1" applyAlignment="1">
      <alignment horizontal="left" vertical="center" wrapText="1"/>
    </xf>
    <xf numFmtId="0" fontId="60" fillId="0" borderId="30" xfId="0" applyFont="1" applyBorder="1" applyAlignment="1">
      <alignment horizontal="left" vertical="center" wrapText="1"/>
    </xf>
    <xf numFmtId="0" fontId="60" fillId="0" borderId="47" xfId="0" applyFont="1" applyBorder="1" applyAlignment="1">
      <alignment horizontal="center" vertical="center"/>
    </xf>
    <xf numFmtId="0" fontId="60" fillId="0" borderId="12" xfId="0" applyFont="1" applyBorder="1" applyAlignment="1">
      <alignment horizontal="center" vertical="center"/>
    </xf>
    <xf numFmtId="0" fontId="60" fillId="0" borderId="13" xfId="0" applyFont="1" applyBorder="1" applyAlignment="1">
      <alignment horizontal="center" vertical="center"/>
    </xf>
    <xf numFmtId="0" fontId="60" fillId="0" borderId="43" xfId="0" applyFont="1" applyBorder="1" applyAlignment="1">
      <alignment horizontal="left" vertical="center" wrapText="1"/>
    </xf>
    <xf numFmtId="0" fontId="61" fillId="0" borderId="0" xfId="0" applyFont="1"/>
    <xf numFmtId="0" fontId="62" fillId="0" borderId="0" xfId="0" applyFont="1"/>
    <xf numFmtId="0" fontId="64" fillId="0" borderId="0" xfId="0" applyFont="1"/>
    <xf numFmtId="0" fontId="62" fillId="0" borderId="0" xfId="0" applyFont="1" applyAlignment="1">
      <alignment horizontal="left" wrapText="1"/>
    </xf>
    <xf numFmtId="0" fontId="64" fillId="0" borderId="0" xfId="0" applyFont="1" applyAlignment="1">
      <alignment horizontal="left" wrapText="1"/>
    </xf>
    <xf numFmtId="0" fontId="65" fillId="0" borderId="0" xfId="0" applyFont="1"/>
    <xf numFmtId="0" fontId="66" fillId="0" borderId="0" xfId="0" applyFont="1"/>
    <xf numFmtId="49" fontId="58" fillId="0" borderId="0" xfId="0" applyNumberFormat="1" applyFont="1"/>
  </cellXfs>
  <cellStyles count="8">
    <cellStyle name="Good 2" xfId="6" xr:uid="{00000000-0005-0000-0000-000006000000}"/>
    <cellStyle name="Hyperlink" xfId="7" builtinId="8"/>
    <cellStyle name="Normal" xfId="0" builtinId="0"/>
    <cellStyle name="Normal 2" xfId="4" xr:uid="{00000000-0005-0000-0000-000004000000}"/>
    <cellStyle name="Normal 3" xfId="5" xr:uid="{00000000-0005-0000-0000-000005000000}"/>
    <cellStyle name="Normal 4" xfId="2" xr:uid="{00000000-0005-0000-0000-000002000000}"/>
    <cellStyle name="Percent" xfId="1" builtinId="5"/>
    <cellStyle name="Percent 2" xfId="3" xr:uid="{00000000-0005-0000-0000-000003000000}"/>
  </cellStyles>
  <dxfs count="190">
    <dxf>
      <font>
        <color rgb="FF00274C"/>
      </font>
      <fill>
        <patternFill patternType="solid">
          <fgColor rgb="FF046A38"/>
          <bgColor rgb="FFFFCB05"/>
        </patternFill>
      </fill>
    </dxf>
    <dxf>
      <font>
        <color rgb="FFF46A1F"/>
      </font>
      <fill>
        <patternFill patternType="solid">
          <fgColor rgb="FF002244"/>
          <bgColor rgb="FF002244"/>
        </patternFill>
      </fill>
    </dxf>
    <dxf>
      <font>
        <color rgb="FFA5ACAF"/>
      </font>
      <fill>
        <patternFill patternType="solid">
          <fgColor rgb="FF000000"/>
          <bgColor rgb="FF000000"/>
        </patternFill>
      </fill>
    </dxf>
    <dxf>
      <font>
        <color rgb="FFB0B7BC"/>
      </font>
      <fill>
        <patternFill patternType="solid">
          <fgColor rgb="FF0076B6"/>
          <bgColor rgb="FF0076B6"/>
        </patternFill>
      </fill>
    </dxf>
    <dxf>
      <font>
        <color rgb="FFC60C30"/>
      </font>
      <fill>
        <patternFill patternType="solid">
          <fgColor rgb="FFF47A1F"/>
          <bgColor rgb="FFF47A1F"/>
        </patternFill>
      </fill>
    </dxf>
    <dxf>
      <font>
        <color rgb="FF9E7C0C"/>
      </font>
      <fill>
        <patternFill patternType="solid">
          <fgColor rgb="FF241773"/>
          <bgColor rgb="FF241773"/>
        </patternFill>
      </fill>
    </dxf>
    <dxf>
      <font>
        <color rgb="FF000000"/>
      </font>
      <fill>
        <patternFill patternType="solid">
          <fgColor rgb="FFEA6820"/>
          <bgColor rgb="FFEA6820"/>
        </patternFill>
      </fill>
    </dxf>
    <dxf>
      <font>
        <color rgb="FF869397"/>
      </font>
      <fill>
        <patternFill patternType="solid">
          <fgColor rgb="FF041E42"/>
          <bgColor rgb="FF041E42"/>
        </patternFill>
      </fill>
    </dxf>
    <dxf>
      <font>
        <color rgb="FFA6192E"/>
      </font>
      <fill>
        <patternFill patternType="solid">
          <fgColor rgb="FF154734"/>
          <bgColor rgb="FF154734"/>
        </patternFill>
      </fill>
    </dxf>
    <dxf>
      <font>
        <color rgb="FFA71930"/>
      </font>
      <fill>
        <patternFill patternType="solid">
          <fgColor rgb="FF000000"/>
          <bgColor rgb="FF000000"/>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FF0000"/>
      </font>
      <fill>
        <patternFill patternType="solid">
          <bgColor theme="1"/>
        </patternFill>
      </fill>
    </dxf>
    <dxf>
      <font>
        <color rgb="FF00274C"/>
      </font>
      <fill>
        <patternFill patternType="solid">
          <fgColor rgb="FF9801E6"/>
          <bgColor rgb="FFFFCB05"/>
        </patternFill>
      </fill>
    </dxf>
    <dxf>
      <font>
        <color rgb="FF8B0000"/>
      </font>
      <fill>
        <patternFill patternType="solid">
          <fgColor rgb="FF228B22"/>
          <bgColor rgb="FF228B22"/>
        </patternFill>
      </fill>
    </dxf>
    <dxf>
      <font>
        <color rgb="FF869397"/>
      </font>
      <fill>
        <patternFill patternType="solid">
          <fgColor rgb="FF041E42"/>
          <bgColor rgb="FF041E42"/>
        </patternFill>
      </fill>
    </dxf>
    <dxf>
      <font>
        <color rgb="FF000000"/>
      </font>
      <fill>
        <patternFill patternType="solid">
          <fgColor rgb="FFFFA500"/>
          <bgColor rgb="FFFFA500"/>
        </patternFill>
      </fill>
    </dxf>
    <dxf>
      <font>
        <color rgb="FF808080"/>
      </font>
      <fill>
        <patternFill patternType="solid">
          <fgColor rgb="FFFFA500"/>
          <bgColor rgb="FFFFA500"/>
        </patternFill>
      </fill>
    </dxf>
    <dxf>
      <font>
        <color rgb="FFA5ACAF"/>
      </font>
      <fill>
        <patternFill patternType="solid">
          <fgColor rgb="FF8252CD"/>
          <bgColor theme="1"/>
        </patternFill>
      </fill>
    </dxf>
    <dxf>
      <font>
        <color rgb="FFFFA500"/>
      </font>
      <fill>
        <patternFill patternType="solid">
          <fgColor rgb="FF00008B"/>
          <bgColor rgb="FF00008B"/>
        </patternFill>
      </fill>
    </dxf>
    <dxf>
      <font>
        <color rgb="FF9E7C0C"/>
      </font>
      <fill>
        <patternFill patternType="solid">
          <fgColor rgb="FF00008B"/>
          <bgColor rgb="FF241773"/>
        </patternFill>
      </fill>
    </dxf>
    <dxf>
      <font>
        <color rgb="FFF46A1F"/>
      </font>
      <fill>
        <patternFill patternType="solid">
          <fgColor rgb="FF002244"/>
          <bgColor rgb="FF002244"/>
        </patternFill>
      </fill>
    </dxf>
    <dxf>
      <font>
        <color rgb="FFA5ACAF"/>
      </font>
      <fill>
        <patternFill patternType="solid">
          <fgColor rgb="FF000000"/>
          <bgColor rgb="FF000000"/>
        </patternFill>
      </fill>
    </dxf>
    <dxf>
      <font>
        <color rgb="FFB0B7BC"/>
      </font>
      <fill>
        <patternFill patternType="solid">
          <fgColor rgb="FF0076B6"/>
          <bgColor rgb="FF0076B6"/>
        </patternFill>
      </fill>
    </dxf>
    <dxf>
      <font>
        <color rgb="FFC60C30"/>
      </font>
      <fill>
        <patternFill patternType="solid">
          <fgColor rgb="FFF47A1F"/>
          <bgColor rgb="FFF47A1F"/>
        </patternFill>
      </fill>
    </dxf>
    <dxf>
      <font>
        <color rgb="FF9E7C0C"/>
      </font>
      <fill>
        <patternFill patternType="solid">
          <fgColor rgb="FF241773"/>
          <bgColor rgb="FF241773"/>
        </patternFill>
      </fill>
    </dxf>
    <dxf>
      <font>
        <color rgb="FF000000"/>
      </font>
      <fill>
        <patternFill patternType="solid">
          <fgColor rgb="FFEA6820"/>
          <bgColor rgb="FFEA6820"/>
        </patternFill>
      </fill>
    </dxf>
    <dxf>
      <font>
        <color rgb="FF869397"/>
      </font>
      <fill>
        <patternFill patternType="solid">
          <fgColor rgb="FF041E42"/>
          <bgColor rgb="FF041E42"/>
        </patternFill>
      </fill>
    </dxf>
    <dxf>
      <font>
        <color rgb="FFA6192E"/>
      </font>
      <fill>
        <patternFill patternType="solid">
          <fgColor rgb="FF154734"/>
          <bgColor rgb="FF154734"/>
        </patternFill>
      </fill>
    </dxf>
    <dxf>
      <font>
        <color rgb="FF00274C"/>
      </font>
      <fill>
        <patternFill patternType="solid">
          <fgColor rgb="FF046A38"/>
          <bgColor rgb="FFFFCB05"/>
        </patternFill>
      </fill>
    </dxf>
    <dxf>
      <font>
        <color rgb="FFA71930"/>
      </font>
      <fill>
        <patternFill patternType="solid">
          <fgColor rgb="FF000000"/>
          <bgColor rgb="FF000000"/>
        </patternFill>
      </fill>
    </dxf>
    <dxf>
      <font>
        <color rgb="FFA71930"/>
      </font>
      <fill>
        <patternFill patternType="solid">
          <fgColor rgb="FF000000"/>
          <bgColor rgb="FF000000"/>
        </patternFill>
      </fill>
    </dxf>
    <dxf>
      <font>
        <color rgb="FF000000"/>
      </font>
      <fill>
        <patternFill patternType="solid">
          <fgColor rgb="FF046A38"/>
          <bgColor rgb="FF046A38"/>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00274C"/>
      </font>
      <fill>
        <patternFill patternType="solid">
          <fgColor rgb="FFFFCB05"/>
          <bgColor rgb="FFFFCB05"/>
        </patternFill>
      </fill>
    </dxf>
    <dxf>
      <font>
        <color rgb="FF00274C"/>
      </font>
      <fill>
        <patternFill patternType="solid">
          <fgColor rgb="FFFFCB05"/>
          <bgColor rgb="FFFFCB05"/>
        </patternFill>
      </fill>
    </dxf>
    <dxf>
      <font>
        <color rgb="FFF46A1F"/>
      </font>
      <fill>
        <patternFill patternType="solid">
          <fgColor rgb="FF002244"/>
          <bgColor rgb="FF002244"/>
        </patternFill>
      </fill>
    </dxf>
    <dxf>
      <font>
        <color rgb="FFA5ACAF"/>
      </font>
      <fill>
        <patternFill patternType="solid">
          <fgColor rgb="FF000000"/>
          <bgColor rgb="FF000000"/>
        </patternFill>
      </fill>
    </dxf>
    <dxf>
      <font>
        <color rgb="FFB0B7BC"/>
      </font>
      <fill>
        <patternFill patternType="solid">
          <fgColor rgb="FF0076B6"/>
          <bgColor rgb="FF0076B6"/>
        </patternFill>
      </fill>
    </dxf>
    <dxf>
      <font>
        <color rgb="FFC60C30"/>
      </font>
      <fill>
        <patternFill patternType="solid">
          <fgColor rgb="FFF47A1F"/>
          <bgColor rgb="FFF47A1F"/>
        </patternFill>
      </fill>
    </dxf>
    <dxf>
      <font>
        <color rgb="FF9E7C0C"/>
      </font>
      <fill>
        <patternFill patternType="solid">
          <fgColor rgb="FF241773"/>
          <bgColor rgb="FF241773"/>
        </patternFill>
      </fill>
    </dxf>
    <dxf>
      <font>
        <color rgb="FF000000"/>
      </font>
      <fill>
        <patternFill patternType="solid">
          <fgColor rgb="FFEA6820"/>
          <bgColor rgb="FFEA6820"/>
        </patternFill>
      </fill>
    </dxf>
    <dxf>
      <font>
        <color rgb="FF869397"/>
      </font>
      <fill>
        <patternFill patternType="solid">
          <fgColor rgb="FF041E42"/>
          <bgColor rgb="FF041E42"/>
        </patternFill>
      </fill>
    </dxf>
    <dxf>
      <font>
        <color rgb="FFA6192E"/>
      </font>
      <fill>
        <patternFill patternType="solid">
          <fgColor rgb="FF154734"/>
          <bgColor rgb="FF154734"/>
        </patternFill>
      </fill>
    </dxf>
    <dxf>
      <font>
        <color rgb="FFA71930"/>
      </font>
      <fill>
        <patternFill patternType="solid">
          <fgColor rgb="FF000000"/>
          <bgColor rgb="FF000000"/>
        </patternFill>
      </fill>
    </dxf>
    <dxf>
      <font>
        <color rgb="FFA71930"/>
      </font>
      <fill>
        <patternFill patternType="solid">
          <fgColor rgb="FF000000"/>
          <bgColor rgb="FF000000"/>
        </patternFill>
      </fill>
    </dxf>
    <dxf>
      <font>
        <color rgb="FF00274C"/>
      </font>
      <fill>
        <patternFill patternType="solid">
          <fgColor rgb="FFFFCB05"/>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F46A1F"/>
      </font>
      <fill>
        <patternFill patternType="solid">
          <fgColor rgb="FF002244"/>
          <bgColor rgb="FF002244"/>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b/>
        <i val="0"/>
        <color rgb="FFF46A1F"/>
      </font>
      <fill>
        <patternFill>
          <bgColor rgb="FF002244"/>
        </patternFill>
      </fill>
    </dxf>
    <dxf>
      <font>
        <b/>
        <i val="0"/>
        <color rgb="FFA5ACAF"/>
      </font>
      <fill>
        <patternFill>
          <bgColor theme="1"/>
        </patternFill>
      </fill>
    </dxf>
    <dxf>
      <font>
        <b/>
        <i val="0"/>
        <color rgb="FFB0B7BC"/>
      </font>
      <fill>
        <patternFill>
          <bgColor rgb="FF0076B6"/>
        </patternFill>
      </fill>
    </dxf>
    <dxf>
      <font>
        <b/>
        <i val="0"/>
        <color rgb="FFC8102E"/>
      </font>
      <fill>
        <patternFill>
          <bgColor rgb="FFFF8200"/>
        </patternFill>
      </fill>
    </dxf>
    <dxf>
      <font>
        <b/>
        <i val="0"/>
        <color rgb="FF9E7C0C"/>
      </font>
      <fill>
        <patternFill>
          <bgColor rgb="FF241773"/>
        </patternFill>
      </fill>
    </dxf>
    <dxf>
      <font>
        <b/>
        <i val="0"/>
        <color rgb="FF000000"/>
      </font>
      <fill>
        <patternFill>
          <bgColor rgb="FFEA6820"/>
        </patternFill>
      </fill>
    </dxf>
    <dxf>
      <font>
        <b/>
        <i val="0"/>
        <color rgb="FF869397"/>
      </font>
      <fill>
        <patternFill>
          <bgColor rgb="FF041E42"/>
        </patternFill>
      </fill>
    </dxf>
    <dxf>
      <font>
        <b/>
        <i val="0"/>
        <color rgb="FFFF0000"/>
      </font>
      <fill>
        <patternFill>
          <bgColor rgb="FF228B22"/>
        </patternFill>
      </fill>
    </dxf>
    <dxf>
      <font>
        <b/>
        <i val="0"/>
        <color rgb="FF00274C"/>
      </font>
      <fill>
        <patternFill>
          <bgColor rgb="FFFFCB05"/>
        </patternFill>
      </fill>
    </dxf>
    <dxf>
      <font>
        <b/>
        <i val="0"/>
        <color rgb="FFA71930"/>
      </font>
      <fill>
        <patternFill>
          <bgColor theme="1"/>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A71930"/>
      </font>
      <fill>
        <patternFill patternType="solid">
          <fgColor rgb="FF000000"/>
          <bgColor rgb="FF000000"/>
        </patternFill>
      </fill>
    </dxf>
    <dxf>
      <font>
        <color rgb="FF00274C"/>
      </font>
      <fill>
        <patternFill patternType="solid">
          <fgColor rgb="FFFFCB05"/>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F46A1F"/>
      </font>
      <fill>
        <patternFill>
          <bgColor rgb="FF002060"/>
        </patternFill>
      </fill>
    </dxf>
    <dxf>
      <font>
        <color rgb="FF996600"/>
      </font>
      <fill>
        <patternFill>
          <bgColor rgb="FF241773"/>
        </patternFill>
      </fill>
    </dxf>
    <dxf>
      <font>
        <color rgb="FFFF0000"/>
      </font>
      <fill>
        <patternFill>
          <bgColor rgb="FF228B22"/>
        </patternFill>
      </fill>
    </dxf>
    <dxf>
      <font>
        <color rgb="FF869397"/>
      </font>
      <fill>
        <patternFill>
          <bgColor rgb="FF041E42"/>
        </patternFill>
      </fill>
    </dxf>
    <dxf>
      <font>
        <color rgb="FFA5ACAF"/>
      </font>
      <fill>
        <patternFill>
          <bgColor theme="1"/>
        </patternFill>
      </fill>
    </dxf>
    <dxf>
      <font>
        <color rgb="FFB0B7BC"/>
      </font>
      <fill>
        <patternFill>
          <bgColor rgb="FF0076B6"/>
        </patternFill>
      </fill>
    </dxf>
    <dxf>
      <font>
        <color rgb="FFA71930"/>
      </font>
      <fill>
        <patternFill>
          <bgColor theme="1"/>
        </patternFill>
      </fill>
    </dxf>
    <dxf>
      <font>
        <color rgb="FFC8102E"/>
      </font>
      <fill>
        <patternFill>
          <bgColor rgb="FFFF8200"/>
        </patternFill>
      </fill>
    </dxf>
    <dxf>
      <font>
        <color rgb="FF00274C"/>
      </font>
      <fill>
        <patternFill>
          <bgColor rgb="FFFFCB05"/>
        </patternFill>
      </fill>
    </dxf>
    <dxf>
      <font>
        <color rgb="FF000000"/>
      </font>
      <fill>
        <patternFill>
          <bgColor rgb="FFEA6820"/>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
      <font>
        <color rgb="FFF46A1F"/>
      </font>
      <fill>
        <patternFill>
          <bgColor rgb="FF002060"/>
        </patternFill>
      </fill>
    </dxf>
    <dxf>
      <font>
        <color rgb="FF996600"/>
      </font>
      <fill>
        <patternFill>
          <bgColor rgb="FF241773"/>
        </patternFill>
      </fill>
    </dxf>
    <dxf>
      <font>
        <color rgb="FFFF0000"/>
      </font>
      <fill>
        <patternFill>
          <bgColor rgb="FF228B22"/>
        </patternFill>
      </fill>
    </dxf>
    <dxf>
      <font>
        <color rgb="FF869397"/>
      </font>
      <fill>
        <patternFill>
          <bgColor rgb="FF041E42"/>
        </patternFill>
      </fill>
    </dxf>
    <dxf>
      <font>
        <color rgb="FFA5ACAF"/>
      </font>
      <fill>
        <patternFill>
          <bgColor theme="1"/>
        </patternFill>
      </fill>
    </dxf>
    <dxf>
      <font>
        <color rgb="FFB0B7BC"/>
      </font>
      <fill>
        <patternFill>
          <bgColor rgb="FF0076B6"/>
        </patternFill>
      </fill>
    </dxf>
    <dxf>
      <font>
        <color rgb="FFA71930"/>
      </font>
      <fill>
        <patternFill>
          <bgColor theme="1"/>
        </patternFill>
      </fill>
    </dxf>
    <dxf>
      <font>
        <color rgb="FFC8102E"/>
      </font>
      <fill>
        <patternFill>
          <bgColor rgb="FFFF8200"/>
        </patternFill>
      </fill>
    </dxf>
    <dxf>
      <font>
        <color rgb="FF00274C"/>
      </font>
      <fill>
        <patternFill>
          <bgColor rgb="FFFFCB05"/>
        </patternFill>
      </fill>
    </dxf>
    <dxf>
      <font>
        <color rgb="FF000000"/>
      </font>
      <fill>
        <patternFill>
          <bgColor rgb="FFEA6820"/>
        </patternFill>
      </fill>
    </dxf>
    <dxf>
      <font>
        <color rgb="FFA71930"/>
      </font>
      <fill>
        <patternFill patternType="solid">
          <fgColor rgb="FF000000"/>
          <bgColor rgb="FF000000"/>
        </patternFill>
      </fill>
    </dxf>
    <dxf>
      <font>
        <color rgb="FF00274C"/>
      </font>
      <fill>
        <patternFill patternType="solid">
          <fgColor rgb="FF046A38"/>
          <bgColor rgb="FFFFCB05"/>
        </patternFill>
      </fill>
    </dxf>
    <dxf>
      <font>
        <color rgb="FFA6192E"/>
      </font>
      <fill>
        <patternFill patternType="solid">
          <fgColor rgb="FF154734"/>
          <bgColor rgb="FF154734"/>
        </patternFill>
      </fill>
    </dxf>
    <dxf>
      <font>
        <color rgb="FF869397"/>
      </font>
      <fill>
        <patternFill patternType="solid">
          <fgColor rgb="FF041E42"/>
          <bgColor rgb="FF041E42"/>
        </patternFill>
      </fill>
    </dxf>
    <dxf>
      <font>
        <color rgb="FF000000"/>
      </font>
      <fill>
        <patternFill patternType="solid">
          <fgColor rgb="FFEA6820"/>
          <bgColor rgb="FFEA6820"/>
        </patternFill>
      </fill>
    </dxf>
    <dxf>
      <font>
        <color rgb="FF9E7C0C"/>
      </font>
      <fill>
        <patternFill patternType="solid">
          <fgColor rgb="FF241773"/>
          <bgColor rgb="FF241773"/>
        </patternFill>
      </fill>
    </dxf>
    <dxf>
      <font>
        <color rgb="FFC60C30"/>
      </font>
      <fill>
        <patternFill patternType="solid">
          <fgColor rgb="FFF47A1F"/>
          <bgColor rgb="FFF47A1F"/>
        </patternFill>
      </fill>
    </dxf>
    <dxf>
      <font>
        <color rgb="FFB0B7BC"/>
      </font>
      <fill>
        <patternFill patternType="solid">
          <fgColor rgb="FF0076B6"/>
          <bgColor rgb="FF0076B6"/>
        </patternFill>
      </fill>
    </dxf>
    <dxf>
      <font>
        <color rgb="FFA5ACAF"/>
      </font>
      <fill>
        <patternFill patternType="solid">
          <fgColor rgb="FF000000"/>
          <bgColor rgb="FF000000"/>
        </patternFill>
      </fill>
    </dxf>
    <dxf>
      <font>
        <color rgb="FFF46A1F"/>
      </font>
      <fill>
        <patternFill patternType="solid">
          <fgColor rgb="FF002244"/>
          <bgColor rgb="FF002244"/>
        </patternFill>
      </fill>
    </dxf>
  </dxfs>
  <tableStyles count="0" defaultTableStyle="TableStyleMedium9" defaultPivotStyle="PivotStyleLight16"/>
  <colors>
    <mruColors>
      <color rgb="FF241773"/>
      <color rgb="FF9E7C0C"/>
      <color rgb="FF002244"/>
      <color rgb="FF0076B6"/>
      <color rgb="FFFF8200"/>
      <color rgb="FFEA6820"/>
      <color rgb="FF041E42"/>
      <color rgb="FF104410"/>
      <color rgb="FF1B6F1B"/>
      <color rgb="FF228B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png"/><Relationship Id="rId6" Type="http://schemas.openxmlformats.org/officeDocument/2006/relationships/image" Target="../media/image15.png"/><Relationship Id="rId5" Type="http://schemas.openxmlformats.org/officeDocument/2006/relationships/image" Target="../media/image14.jpe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8" Type="http://schemas.openxmlformats.org/officeDocument/2006/relationships/image" Target="../media/image28.png"/><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10" Type="http://schemas.openxmlformats.org/officeDocument/2006/relationships/image" Target="../media/image30.png"/><Relationship Id="rId4" Type="http://schemas.openxmlformats.org/officeDocument/2006/relationships/image" Target="../media/image24.png"/><Relationship Id="rId9"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19</xdr:col>
      <xdr:colOff>0</xdr:colOff>
      <xdr:row>10</xdr:row>
      <xdr:rowOff>0</xdr:rowOff>
    </xdr:from>
    <xdr:to>
      <xdr:col>19</xdr:col>
      <xdr:colOff>304800</xdr:colOff>
      <xdr:row>11</xdr:row>
      <xdr:rowOff>114300</xdr:rowOff>
    </xdr:to>
    <xdr:sp macro="" textlink="">
      <xdr:nvSpPr>
        <xdr:cNvPr id="2049" name="AutoShape 1">
          <a:extLst>
            <a:ext uri="{FF2B5EF4-FFF2-40B4-BE49-F238E27FC236}">
              <a16:creationId xmlns:a16="http://schemas.microsoft.com/office/drawing/2014/main" id="{44E9B36F-C599-0784-A873-3523566E1FF1}"/>
            </a:ext>
          </a:extLst>
        </xdr:cNvPr>
        <xdr:cNvSpPr>
          <a:spLocks noChangeAspect="1" noChangeArrowheads="1"/>
        </xdr:cNvSpPr>
      </xdr:nvSpPr>
      <xdr:spPr bwMode="auto">
        <a:xfrm>
          <a:off x="11582400"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xdr:colOff>
      <xdr:row>0</xdr:row>
      <xdr:rowOff>9525</xdr:rowOff>
    </xdr:from>
    <xdr:to>
      <xdr:col>8</xdr:col>
      <xdr:colOff>9525</xdr:colOff>
      <xdr:row>9</xdr:row>
      <xdr:rowOff>123825</xdr:rowOff>
    </xdr:to>
    <xdr:pic>
      <xdr:nvPicPr>
        <xdr:cNvPr id="3" name="Picture 2">
          <a:extLst>
            <a:ext uri="{FF2B5EF4-FFF2-40B4-BE49-F238E27FC236}">
              <a16:creationId xmlns:a16="http://schemas.microsoft.com/office/drawing/2014/main" id="{49D03782-C28D-E22B-4A65-B5017F68CB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57525" y="9525"/>
          <a:ext cx="1828800" cy="1828800"/>
        </a:xfrm>
        <a:prstGeom prst="rect">
          <a:avLst/>
        </a:prstGeom>
      </xdr:spPr>
    </xdr:pic>
    <xdr:clientData/>
  </xdr:twoCellAnchor>
  <xdr:twoCellAnchor editAs="oneCell">
    <xdr:from>
      <xdr:col>1</xdr:col>
      <xdr:colOff>171450</xdr:colOff>
      <xdr:row>10</xdr:row>
      <xdr:rowOff>0</xdr:rowOff>
    </xdr:from>
    <xdr:to>
      <xdr:col>5</xdr:col>
      <xdr:colOff>476250</xdr:colOff>
      <xdr:row>19</xdr:row>
      <xdr:rowOff>114300</xdr:rowOff>
    </xdr:to>
    <xdr:pic>
      <xdr:nvPicPr>
        <xdr:cNvPr id="5" name="Picture 4">
          <a:extLst>
            <a:ext uri="{FF2B5EF4-FFF2-40B4-BE49-F238E27FC236}">
              <a16:creationId xmlns:a16="http://schemas.microsoft.com/office/drawing/2014/main" id="{15FA9C72-88AF-5A2F-CFBE-58696394B1D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1050" y="1905000"/>
          <a:ext cx="2743200" cy="1828800"/>
        </a:xfrm>
        <a:prstGeom prst="rect">
          <a:avLst/>
        </a:prstGeom>
      </xdr:spPr>
    </xdr:pic>
    <xdr:clientData/>
  </xdr:twoCellAnchor>
  <xdr:twoCellAnchor editAs="oneCell">
    <xdr:from>
      <xdr:col>8</xdr:col>
      <xdr:colOff>28575</xdr:colOff>
      <xdr:row>10</xdr:row>
      <xdr:rowOff>0</xdr:rowOff>
    </xdr:from>
    <xdr:to>
      <xdr:col>11</xdr:col>
      <xdr:colOff>28575</xdr:colOff>
      <xdr:row>19</xdr:row>
      <xdr:rowOff>114300</xdr:rowOff>
    </xdr:to>
    <xdr:pic>
      <xdr:nvPicPr>
        <xdr:cNvPr id="7" name="Picture 6">
          <a:extLst>
            <a:ext uri="{FF2B5EF4-FFF2-40B4-BE49-F238E27FC236}">
              <a16:creationId xmlns:a16="http://schemas.microsoft.com/office/drawing/2014/main" id="{A06508CD-47C3-CBD5-C8F3-94B1B735007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905375" y="1905000"/>
          <a:ext cx="1828800" cy="1828800"/>
        </a:xfrm>
        <a:prstGeom prst="rect">
          <a:avLst/>
        </a:prstGeom>
      </xdr:spPr>
    </xdr:pic>
    <xdr:clientData/>
  </xdr:twoCellAnchor>
  <xdr:twoCellAnchor editAs="oneCell">
    <xdr:from>
      <xdr:col>1</xdr:col>
      <xdr:colOff>142875</xdr:colOff>
      <xdr:row>22</xdr:row>
      <xdr:rowOff>9525</xdr:rowOff>
    </xdr:from>
    <xdr:to>
      <xdr:col>5</xdr:col>
      <xdr:colOff>447675</xdr:colOff>
      <xdr:row>31</xdr:row>
      <xdr:rowOff>123825</xdr:rowOff>
    </xdr:to>
    <xdr:pic>
      <xdr:nvPicPr>
        <xdr:cNvPr id="9" name="Picture 8">
          <a:extLst>
            <a:ext uri="{FF2B5EF4-FFF2-40B4-BE49-F238E27FC236}">
              <a16:creationId xmlns:a16="http://schemas.microsoft.com/office/drawing/2014/main" id="{48802429-FA08-A54C-72B3-F7AEF7C77E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52475" y="4200525"/>
          <a:ext cx="2743200" cy="1828800"/>
        </a:xfrm>
        <a:prstGeom prst="rect">
          <a:avLst/>
        </a:prstGeom>
      </xdr:spPr>
    </xdr:pic>
    <xdr:clientData/>
  </xdr:twoCellAnchor>
  <xdr:twoCellAnchor editAs="oneCell">
    <xdr:from>
      <xdr:col>8</xdr:col>
      <xdr:colOff>28575</xdr:colOff>
      <xdr:row>21</xdr:row>
      <xdr:rowOff>180975</xdr:rowOff>
    </xdr:from>
    <xdr:to>
      <xdr:col>11</xdr:col>
      <xdr:colOff>28575</xdr:colOff>
      <xdr:row>31</xdr:row>
      <xdr:rowOff>104775</xdr:rowOff>
    </xdr:to>
    <xdr:pic>
      <xdr:nvPicPr>
        <xdr:cNvPr id="11" name="Picture 10">
          <a:extLst>
            <a:ext uri="{FF2B5EF4-FFF2-40B4-BE49-F238E27FC236}">
              <a16:creationId xmlns:a16="http://schemas.microsoft.com/office/drawing/2014/main" id="{D96D2FE1-363A-0ED1-7D0C-B345BF421A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905375" y="4181475"/>
          <a:ext cx="1828800" cy="1828800"/>
        </a:xfrm>
        <a:prstGeom prst="rect">
          <a:avLst/>
        </a:prstGeom>
      </xdr:spPr>
    </xdr:pic>
    <xdr:clientData/>
  </xdr:twoCellAnchor>
  <xdr:twoCellAnchor editAs="oneCell">
    <xdr:from>
      <xdr:col>1</xdr:col>
      <xdr:colOff>161925</xdr:colOff>
      <xdr:row>33</xdr:row>
      <xdr:rowOff>180975</xdr:rowOff>
    </xdr:from>
    <xdr:to>
      <xdr:col>5</xdr:col>
      <xdr:colOff>466725</xdr:colOff>
      <xdr:row>43</xdr:row>
      <xdr:rowOff>104775</xdr:rowOff>
    </xdr:to>
    <xdr:pic>
      <xdr:nvPicPr>
        <xdr:cNvPr id="13" name="Picture 12">
          <a:extLst>
            <a:ext uri="{FF2B5EF4-FFF2-40B4-BE49-F238E27FC236}">
              <a16:creationId xmlns:a16="http://schemas.microsoft.com/office/drawing/2014/main" id="{0534B5D7-12A7-2A68-504F-14ED2C815DA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71525" y="6467475"/>
          <a:ext cx="2743200" cy="1828800"/>
        </a:xfrm>
        <a:prstGeom prst="rect">
          <a:avLst/>
        </a:prstGeom>
      </xdr:spPr>
    </xdr:pic>
    <xdr:clientData/>
  </xdr:twoCellAnchor>
  <xdr:twoCellAnchor editAs="oneCell">
    <xdr:from>
      <xdr:col>7</xdr:col>
      <xdr:colOff>600075</xdr:colOff>
      <xdr:row>33</xdr:row>
      <xdr:rowOff>133350</xdr:rowOff>
    </xdr:from>
    <xdr:to>
      <xdr:col>10</xdr:col>
      <xdr:colOff>600075</xdr:colOff>
      <xdr:row>43</xdr:row>
      <xdr:rowOff>57150</xdr:rowOff>
    </xdr:to>
    <xdr:pic>
      <xdr:nvPicPr>
        <xdr:cNvPr id="15" name="Picture 14">
          <a:extLst>
            <a:ext uri="{FF2B5EF4-FFF2-40B4-BE49-F238E27FC236}">
              <a16:creationId xmlns:a16="http://schemas.microsoft.com/office/drawing/2014/main" id="{D77526F3-EB39-8EB5-405E-FED843F9D3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67275" y="6419850"/>
          <a:ext cx="1828800" cy="1828800"/>
        </a:xfrm>
        <a:prstGeom prst="rect">
          <a:avLst/>
        </a:prstGeom>
      </xdr:spPr>
    </xdr:pic>
    <xdr:clientData/>
  </xdr:twoCellAnchor>
  <xdr:twoCellAnchor editAs="oneCell">
    <xdr:from>
      <xdr:col>1</xdr:col>
      <xdr:colOff>152400</xdr:colOff>
      <xdr:row>45</xdr:row>
      <xdr:rowOff>180975</xdr:rowOff>
    </xdr:from>
    <xdr:to>
      <xdr:col>5</xdr:col>
      <xdr:colOff>457200</xdr:colOff>
      <xdr:row>55</xdr:row>
      <xdr:rowOff>104775</xdr:rowOff>
    </xdr:to>
    <xdr:pic>
      <xdr:nvPicPr>
        <xdr:cNvPr id="17" name="Picture 16">
          <a:extLst>
            <a:ext uri="{FF2B5EF4-FFF2-40B4-BE49-F238E27FC236}">
              <a16:creationId xmlns:a16="http://schemas.microsoft.com/office/drawing/2014/main" id="{AE8C0725-A975-969C-41F9-4B01FD941B6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62000" y="8753475"/>
          <a:ext cx="2743200" cy="1828800"/>
        </a:xfrm>
        <a:prstGeom prst="rect">
          <a:avLst/>
        </a:prstGeom>
      </xdr:spPr>
    </xdr:pic>
    <xdr:clientData/>
  </xdr:twoCellAnchor>
  <xdr:twoCellAnchor editAs="oneCell">
    <xdr:from>
      <xdr:col>8</xdr:col>
      <xdr:colOff>28575</xdr:colOff>
      <xdr:row>45</xdr:row>
      <xdr:rowOff>133350</xdr:rowOff>
    </xdr:from>
    <xdr:to>
      <xdr:col>11</xdr:col>
      <xdr:colOff>28575</xdr:colOff>
      <xdr:row>55</xdr:row>
      <xdr:rowOff>57150</xdr:rowOff>
    </xdr:to>
    <xdr:pic>
      <xdr:nvPicPr>
        <xdr:cNvPr id="19" name="Picture 18">
          <a:extLst>
            <a:ext uri="{FF2B5EF4-FFF2-40B4-BE49-F238E27FC236}">
              <a16:creationId xmlns:a16="http://schemas.microsoft.com/office/drawing/2014/main" id="{B7955199-EAFD-66F9-483A-4A44998134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05375" y="8705850"/>
          <a:ext cx="1828800" cy="1828800"/>
        </a:xfrm>
        <a:prstGeom prst="rect">
          <a:avLst/>
        </a:prstGeom>
      </xdr:spPr>
    </xdr:pic>
    <xdr:clientData/>
  </xdr:twoCellAnchor>
  <xdr:twoCellAnchor editAs="oneCell">
    <xdr:from>
      <xdr:col>1</xdr:col>
      <xdr:colOff>600075</xdr:colOff>
      <xdr:row>57</xdr:row>
      <xdr:rowOff>133350</xdr:rowOff>
    </xdr:from>
    <xdr:to>
      <xdr:col>4</xdr:col>
      <xdr:colOff>600075</xdr:colOff>
      <xdr:row>67</xdr:row>
      <xdr:rowOff>57150</xdr:rowOff>
    </xdr:to>
    <xdr:pic>
      <xdr:nvPicPr>
        <xdr:cNvPr id="21" name="Picture 20">
          <a:extLst>
            <a:ext uri="{FF2B5EF4-FFF2-40B4-BE49-F238E27FC236}">
              <a16:creationId xmlns:a16="http://schemas.microsoft.com/office/drawing/2014/main" id="{25E44DDF-CEA9-4921-9265-6380E44ADC5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209675" y="10991850"/>
          <a:ext cx="1828800" cy="1828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0</xdr:colOff>
      <xdr:row>11</xdr:row>
      <xdr:rowOff>0</xdr:rowOff>
    </xdr:from>
    <xdr:to>
      <xdr:col>19</xdr:col>
      <xdr:colOff>304800</xdr:colOff>
      <xdr:row>12</xdr:row>
      <xdr:rowOff>114300</xdr:rowOff>
    </xdr:to>
    <xdr:sp macro="" textlink="">
      <xdr:nvSpPr>
        <xdr:cNvPr id="2" name="AutoShape 1">
          <a:extLst>
            <a:ext uri="{FF2B5EF4-FFF2-40B4-BE49-F238E27FC236}">
              <a16:creationId xmlns:a16="http://schemas.microsoft.com/office/drawing/2014/main" id="{73A5E801-9DD8-4524-9D55-AB60DFBB7815}"/>
            </a:ext>
          </a:extLst>
        </xdr:cNvPr>
        <xdr:cNvSpPr>
          <a:spLocks noChangeAspect="1" noChangeArrowheads="1"/>
        </xdr:cNvSpPr>
      </xdr:nvSpPr>
      <xdr:spPr bwMode="auto">
        <a:xfrm>
          <a:off x="11582400" y="190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590550</xdr:colOff>
      <xdr:row>1</xdr:row>
      <xdr:rowOff>533400</xdr:rowOff>
    </xdr:from>
    <xdr:to>
      <xdr:col>7</xdr:col>
      <xdr:colOff>590550</xdr:colOff>
      <xdr:row>11</xdr:row>
      <xdr:rowOff>114300</xdr:rowOff>
    </xdr:to>
    <xdr:pic>
      <xdr:nvPicPr>
        <xdr:cNvPr id="4" name="Picture 3">
          <a:extLst>
            <a:ext uri="{FF2B5EF4-FFF2-40B4-BE49-F238E27FC236}">
              <a16:creationId xmlns:a16="http://schemas.microsoft.com/office/drawing/2014/main" id="{71FC322D-DC46-1C29-489E-14FDF26D0B7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28950" y="1181100"/>
          <a:ext cx="1828800" cy="1828800"/>
        </a:xfrm>
        <a:prstGeom prst="rect">
          <a:avLst/>
        </a:prstGeom>
      </xdr:spPr>
    </xdr:pic>
    <xdr:clientData/>
  </xdr:twoCellAnchor>
  <xdr:twoCellAnchor editAs="oneCell">
    <xdr:from>
      <xdr:col>2</xdr:col>
      <xdr:colOff>0</xdr:colOff>
      <xdr:row>11</xdr:row>
      <xdr:rowOff>9525</xdr:rowOff>
    </xdr:from>
    <xdr:to>
      <xdr:col>5</xdr:col>
      <xdr:colOff>0</xdr:colOff>
      <xdr:row>20</xdr:row>
      <xdr:rowOff>123825</xdr:rowOff>
    </xdr:to>
    <xdr:pic>
      <xdr:nvPicPr>
        <xdr:cNvPr id="6" name="Picture 5">
          <a:extLst>
            <a:ext uri="{FF2B5EF4-FFF2-40B4-BE49-F238E27FC236}">
              <a16:creationId xmlns:a16="http://schemas.microsoft.com/office/drawing/2014/main" id="{B6BD88AF-6F53-E45C-C2C7-88FB301FE17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9200" y="1914525"/>
          <a:ext cx="1828800" cy="1828800"/>
        </a:xfrm>
        <a:prstGeom prst="rect">
          <a:avLst/>
        </a:prstGeom>
      </xdr:spPr>
    </xdr:pic>
    <xdr:clientData/>
  </xdr:twoCellAnchor>
  <xdr:twoCellAnchor editAs="oneCell">
    <xdr:from>
      <xdr:col>7</xdr:col>
      <xdr:colOff>561975</xdr:colOff>
      <xdr:row>11</xdr:row>
      <xdr:rowOff>19050</xdr:rowOff>
    </xdr:from>
    <xdr:to>
      <xdr:col>10</xdr:col>
      <xdr:colOff>561975</xdr:colOff>
      <xdr:row>20</xdr:row>
      <xdr:rowOff>133350</xdr:rowOff>
    </xdr:to>
    <xdr:pic>
      <xdr:nvPicPr>
        <xdr:cNvPr id="8" name="Picture 7">
          <a:extLst>
            <a:ext uri="{FF2B5EF4-FFF2-40B4-BE49-F238E27FC236}">
              <a16:creationId xmlns:a16="http://schemas.microsoft.com/office/drawing/2014/main" id="{07080FDE-DAF9-8120-591F-B6AD62E368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29175" y="1924050"/>
          <a:ext cx="1828800" cy="1828800"/>
        </a:xfrm>
        <a:prstGeom prst="rect">
          <a:avLst/>
        </a:prstGeom>
      </xdr:spPr>
    </xdr:pic>
    <xdr:clientData/>
  </xdr:twoCellAnchor>
  <xdr:twoCellAnchor editAs="oneCell">
    <xdr:from>
      <xdr:col>2</xdr:col>
      <xdr:colOff>28575</xdr:colOff>
      <xdr:row>22</xdr:row>
      <xdr:rowOff>123825</xdr:rowOff>
    </xdr:from>
    <xdr:to>
      <xdr:col>5</xdr:col>
      <xdr:colOff>28575</xdr:colOff>
      <xdr:row>32</xdr:row>
      <xdr:rowOff>47625</xdr:rowOff>
    </xdr:to>
    <xdr:pic>
      <xdr:nvPicPr>
        <xdr:cNvPr id="10" name="Picture 9">
          <a:extLst>
            <a:ext uri="{FF2B5EF4-FFF2-40B4-BE49-F238E27FC236}">
              <a16:creationId xmlns:a16="http://schemas.microsoft.com/office/drawing/2014/main" id="{CE9817FB-4B12-E920-F5A1-E3DC110C9B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47775" y="4124325"/>
          <a:ext cx="1828800" cy="1828800"/>
        </a:xfrm>
        <a:prstGeom prst="rect">
          <a:avLst/>
        </a:prstGeom>
      </xdr:spPr>
    </xdr:pic>
    <xdr:clientData/>
  </xdr:twoCellAnchor>
  <xdr:twoCellAnchor editAs="oneCell">
    <xdr:from>
      <xdr:col>8</xdr:col>
      <xdr:colOff>19050</xdr:colOff>
      <xdr:row>22</xdr:row>
      <xdr:rowOff>171450</xdr:rowOff>
    </xdr:from>
    <xdr:to>
      <xdr:col>11</xdr:col>
      <xdr:colOff>19050</xdr:colOff>
      <xdr:row>32</xdr:row>
      <xdr:rowOff>95250</xdr:rowOff>
    </xdr:to>
    <xdr:pic>
      <xdr:nvPicPr>
        <xdr:cNvPr id="12" name="Picture 11">
          <a:extLst>
            <a:ext uri="{FF2B5EF4-FFF2-40B4-BE49-F238E27FC236}">
              <a16:creationId xmlns:a16="http://schemas.microsoft.com/office/drawing/2014/main" id="{53EA26A0-F4EF-7CC4-6830-E50C8C0E2ED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95850" y="4171950"/>
          <a:ext cx="1828800" cy="1828800"/>
        </a:xfrm>
        <a:prstGeom prst="rect">
          <a:avLst/>
        </a:prstGeom>
      </xdr:spPr>
    </xdr:pic>
    <xdr:clientData/>
  </xdr:twoCellAnchor>
  <xdr:twoCellAnchor editAs="oneCell">
    <xdr:from>
      <xdr:col>1</xdr:col>
      <xdr:colOff>171450</xdr:colOff>
      <xdr:row>35</xdr:row>
      <xdr:rowOff>38100</xdr:rowOff>
    </xdr:from>
    <xdr:to>
      <xdr:col>5</xdr:col>
      <xdr:colOff>476250</xdr:colOff>
      <xdr:row>44</xdr:row>
      <xdr:rowOff>152400</xdr:rowOff>
    </xdr:to>
    <xdr:pic>
      <xdr:nvPicPr>
        <xdr:cNvPr id="14" name="Picture 13">
          <a:extLst>
            <a:ext uri="{FF2B5EF4-FFF2-40B4-BE49-F238E27FC236}">
              <a16:creationId xmlns:a16="http://schemas.microsoft.com/office/drawing/2014/main" id="{70CBDA69-126B-D42D-72C9-8C85FB95508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1050" y="6515100"/>
          <a:ext cx="2743200" cy="1828800"/>
        </a:xfrm>
        <a:prstGeom prst="rect">
          <a:avLst/>
        </a:prstGeom>
      </xdr:spPr>
    </xdr:pic>
    <xdr:clientData/>
  </xdr:twoCellAnchor>
  <xdr:twoCellAnchor editAs="oneCell">
    <xdr:from>
      <xdr:col>8</xdr:col>
      <xdr:colOff>0</xdr:colOff>
      <xdr:row>35</xdr:row>
      <xdr:rowOff>38100</xdr:rowOff>
    </xdr:from>
    <xdr:to>
      <xdr:col>11</xdr:col>
      <xdr:colOff>0</xdr:colOff>
      <xdr:row>44</xdr:row>
      <xdr:rowOff>152400</xdr:rowOff>
    </xdr:to>
    <xdr:pic>
      <xdr:nvPicPr>
        <xdr:cNvPr id="16" name="Picture 15">
          <a:extLst>
            <a:ext uri="{FF2B5EF4-FFF2-40B4-BE49-F238E27FC236}">
              <a16:creationId xmlns:a16="http://schemas.microsoft.com/office/drawing/2014/main" id="{7B0EE106-E65C-E454-7C14-39CBB281E4F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876800" y="6515100"/>
          <a:ext cx="1828800" cy="1828800"/>
        </a:xfrm>
        <a:prstGeom prst="rect">
          <a:avLst/>
        </a:prstGeom>
      </xdr:spPr>
    </xdr:pic>
    <xdr:clientData/>
  </xdr:twoCellAnchor>
  <xdr:twoCellAnchor editAs="oneCell">
    <xdr:from>
      <xdr:col>2</xdr:col>
      <xdr:colOff>104776</xdr:colOff>
      <xdr:row>45</xdr:row>
      <xdr:rowOff>66676</xdr:rowOff>
    </xdr:from>
    <xdr:to>
      <xdr:col>5</xdr:col>
      <xdr:colOff>95250</xdr:colOff>
      <xdr:row>57</xdr:row>
      <xdr:rowOff>161926</xdr:rowOff>
    </xdr:to>
    <xdr:pic>
      <xdr:nvPicPr>
        <xdr:cNvPr id="18" name="Picture 17">
          <a:extLst>
            <a:ext uri="{FF2B5EF4-FFF2-40B4-BE49-F238E27FC236}">
              <a16:creationId xmlns:a16="http://schemas.microsoft.com/office/drawing/2014/main" id="{1BF29E99-7C99-C843-3E2B-CCB6D2B3810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23976" y="8448676"/>
          <a:ext cx="1819274" cy="2381250"/>
        </a:xfrm>
        <a:prstGeom prst="rect">
          <a:avLst/>
        </a:prstGeom>
      </xdr:spPr>
    </xdr:pic>
    <xdr:clientData/>
  </xdr:twoCellAnchor>
  <xdr:twoCellAnchor editAs="oneCell">
    <xdr:from>
      <xdr:col>8</xdr:col>
      <xdr:colOff>28575</xdr:colOff>
      <xdr:row>47</xdr:row>
      <xdr:rowOff>0</xdr:rowOff>
    </xdr:from>
    <xdr:to>
      <xdr:col>11</xdr:col>
      <xdr:colOff>28575</xdr:colOff>
      <xdr:row>56</xdr:row>
      <xdr:rowOff>114300</xdr:rowOff>
    </xdr:to>
    <xdr:pic>
      <xdr:nvPicPr>
        <xdr:cNvPr id="20" name="Picture 19">
          <a:extLst>
            <a:ext uri="{FF2B5EF4-FFF2-40B4-BE49-F238E27FC236}">
              <a16:creationId xmlns:a16="http://schemas.microsoft.com/office/drawing/2014/main" id="{88B34ABA-3646-57AD-9E12-2773AE63D9C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905375" y="8763000"/>
          <a:ext cx="1828800" cy="1828800"/>
        </a:xfrm>
        <a:prstGeom prst="rect">
          <a:avLst/>
        </a:prstGeom>
      </xdr:spPr>
    </xdr:pic>
    <xdr:clientData/>
  </xdr:twoCellAnchor>
  <xdr:twoCellAnchor editAs="oneCell">
    <xdr:from>
      <xdr:col>2</xdr:col>
      <xdr:colOff>95250</xdr:colOff>
      <xdr:row>58</xdr:row>
      <xdr:rowOff>142875</xdr:rowOff>
    </xdr:from>
    <xdr:to>
      <xdr:col>5</xdr:col>
      <xdr:colOff>95250</xdr:colOff>
      <xdr:row>68</xdr:row>
      <xdr:rowOff>66675</xdr:rowOff>
    </xdr:to>
    <xdr:pic>
      <xdr:nvPicPr>
        <xdr:cNvPr id="22" name="Picture 21">
          <a:extLst>
            <a:ext uri="{FF2B5EF4-FFF2-40B4-BE49-F238E27FC236}">
              <a16:creationId xmlns:a16="http://schemas.microsoft.com/office/drawing/2014/main" id="{7CD4E544-A6C8-2174-9BAB-1AF623E30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4450" y="11001375"/>
          <a:ext cx="1828800" cy="1828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14</xdr:col>
      <xdr:colOff>95250</xdr:colOff>
      <xdr:row>22</xdr:row>
      <xdr:rowOff>180975</xdr:rowOff>
    </xdr:to>
    <xdr:pic>
      <xdr:nvPicPr>
        <xdr:cNvPr id="3" name="Picture 2">
          <a:extLst>
            <a:ext uri="{FF2B5EF4-FFF2-40B4-BE49-F238E27FC236}">
              <a16:creationId xmlns:a16="http://schemas.microsoft.com/office/drawing/2014/main" id="{D72FC02F-98A4-A3AD-B3C2-FECA90DF96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8300" y="0"/>
          <a:ext cx="4572000" cy="457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122464</xdr:colOff>
      <xdr:row>3</xdr:row>
      <xdr:rowOff>0</xdr:rowOff>
    </xdr:from>
    <xdr:to>
      <xdr:col>2</xdr:col>
      <xdr:colOff>51707</xdr:colOff>
      <xdr:row>3</xdr:row>
      <xdr:rowOff>914400</xdr:rowOff>
    </xdr:to>
    <xdr:pic>
      <xdr:nvPicPr>
        <xdr:cNvPr id="3" name="Picture 2">
          <a:extLst>
            <a:ext uri="{FF2B5EF4-FFF2-40B4-BE49-F238E27FC236}">
              <a16:creationId xmlns:a16="http://schemas.microsoft.com/office/drawing/2014/main" id="{D9C1C18D-4E89-B069-BC9F-6E41C220BB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4" y="816429"/>
          <a:ext cx="1371600" cy="914400"/>
        </a:xfrm>
        <a:prstGeom prst="rect">
          <a:avLst/>
        </a:prstGeom>
      </xdr:spPr>
    </xdr:pic>
    <xdr:clientData/>
  </xdr:twoCellAnchor>
  <xdr:twoCellAnchor editAs="oneCell">
    <xdr:from>
      <xdr:col>1</xdr:col>
      <xdr:colOff>122464</xdr:colOff>
      <xdr:row>4</xdr:row>
      <xdr:rowOff>54428</xdr:rowOff>
    </xdr:from>
    <xdr:to>
      <xdr:col>1</xdr:col>
      <xdr:colOff>1036864</xdr:colOff>
      <xdr:row>5</xdr:row>
      <xdr:rowOff>29935</xdr:rowOff>
    </xdr:to>
    <xdr:pic>
      <xdr:nvPicPr>
        <xdr:cNvPr id="5" name="Picture 4">
          <a:extLst>
            <a:ext uri="{FF2B5EF4-FFF2-40B4-BE49-F238E27FC236}">
              <a16:creationId xmlns:a16="http://schemas.microsoft.com/office/drawing/2014/main" id="{51CCADC3-3737-05C9-17A1-40F5A4A6B7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393" y="1809749"/>
          <a:ext cx="914400" cy="914400"/>
        </a:xfrm>
        <a:prstGeom prst="rect">
          <a:avLst/>
        </a:prstGeom>
      </xdr:spPr>
    </xdr:pic>
    <xdr:clientData/>
  </xdr:twoCellAnchor>
  <xdr:twoCellAnchor editAs="oneCell">
    <xdr:from>
      <xdr:col>0</xdr:col>
      <xdr:colOff>136071</xdr:colOff>
      <xdr:row>5</xdr:row>
      <xdr:rowOff>54429</xdr:rowOff>
    </xdr:from>
    <xdr:to>
      <xdr:col>2</xdr:col>
      <xdr:colOff>65314</xdr:colOff>
      <xdr:row>6</xdr:row>
      <xdr:rowOff>29936</xdr:rowOff>
    </xdr:to>
    <xdr:pic>
      <xdr:nvPicPr>
        <xdr:cNvPr id="7" name="Picture 6">
          <a:extLst>
            <a:ext uri="{FF2B5EF4-FFF2-40B4-BE49-F238E27FC236}">
              <a16:creationId xmlns:a16="http://schemas.microsoft.com/office/drawing/2014/main" id="{520C0D5E-47B5-562F-BB3F-D4C601DB51F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071" y="2748643"/>
          <a:ext cx="1371600" cy="914400"/>
        </a:xfrm>
        <a:prstGeom prst="rect">
          <a:avLst/>
        </a:prstGeom>
      </xdr:spPr>
    </xdr:pic>
    <xdr:clientData/>
  </xdr:twoCellAnchor>
  <xdr:twoCellAnchor editAs="oneCell">
    <xdr:from>
      <xdr:col>0</xdr:col>
      <xdr:colOff>190500</xdr:colOff>
      <xdr:row>5</xdr:row>
      <xdr:rowOff>884465</xdr:rowOff>
    </xdr:from>
    <xdr:to>
      <xdr:col>2</xdr:col>
      <xdr:colOff>54428</xdr:colOff>
      <xdr:row>7</xdr:row>
      <xdr:rowOff>16329</xdr:rowOff>
    </xdr:to>
    <xdr:pic>
      <xdr:nvPicPr>
        <xdr:cNvPr id="9" name="Picture 8">
          <a:extLst>
            <a:ext uri="{FF2B5EF4-FFF2-40B4-BE49-F238E27FC236}">
              <a16:creationId xmlns:a16="http://schemas.microsoft.com/office/drawing/2014/main" id="{7798C795-809B-8E9E-82F8-EF443D56DB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0" y="3578679"/>
          <a:ext cx="1306285" cy="1009650"/>
        </a:xfrm>
        <a:prstGeom prst="rect">
          <a:avLst/>
        </a:prstGeom>
      </xdr:spPr>
    </xdr:pic>
    <xdr:clientData/>
  </xdr:twoCellAnchor>
  <xdr:twoCellAnchor editAs="oneCell">
    <xdr:from>
      <xdr:col>0</xdr:col>
      <xdr:colOff>163286</xdr:colOff>
      <xdr:row>6</xdr:row>
      <xdr:rowOff>929367</xdr:rowOff>
    </xdr:from>
    <xdr:to>
      <xdr:col>2</xdr:col>
      <xdr:colOff>27214</xdr:colOff>
      <xdr:row>8</xdr:row>
      <xdr:rowOff>258535</xdr:rowOff>
    </xdr:to>
    <xdr:pic>
      <xdr:nvPicPr>
        <xdr:cNvPr id="11" name="Picture 10">
          <a:extLst>
            <a:ext uri="{FF2B5EF4-FFF2-40B4-BE49-F238E27FC236}">
              <a16:creationId xmlns:a16="http://schemas.microsoft.com/office/drawing/2014/main" id="{A37BDE66-23AC-8AE2-6A11-83AEEA53516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3286" y="4562474"/>
          <a:ext cx="1306285" cy="1206954"/>
        </a:xfrm>
        <a:prstGeom prst="rect">
          <a:avLst/>
        </a:prstGeom>
      </xdr:spPr>
    </xdr:pic>
    <xdr:clientData/>
  </xdr:twoCellAnchor>
  <xdr:twoCellAnchor editAs="oneCell">
    <xdr:from>
      <xdr:col>1</xdr:col>
      <xdr:colOff>95250</xdr:colOff>
      <xdr:row>8</xdr:row>
      <xdr:rowOff>27214</xdr:rowOff>
    </xdr:from>
    <xdr:to>
      <xdr:col>1</xdr:col>
      <xdr:colOff>1009650</xdr:colOff>
      <xdr:row>9</xdr:row>
      <xdr:rowOff>2721</xdr:rowOff>
    </xdr:to>
    <xdr:pic>
      <xdr:nvPicPr>
        <xdr:cNvPr id="13" name="Picture 12">
          <a:extLst>
            <a:ext uri="{FF2B5EF4-FFF2-40B4-BE49-F238E27FC236}">
              <a16:creationId xmlns:a16="http://schemas.microsoft.com/office/drawing/2014/main" id="{7B803F6C-F182-7C1B-CB99-FB848782EB2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0179" y="5538107"/>
          <a:ext cx="914400" cy="914400"/>
        </a:xfrm>
        <a:prstGeom prst="rect">
          <a:avLst/>
        </a:prstGeom>
      </xdr:spPr>
    </xdr:pic>
    <xdr:clientData/>
  </xdr:twoCellAnchor>
  <xdr:twoCellAnchor editAs="oneCell">
    <xdr:from>
      <xdr:col>1</xdr:col>
      <xdr:colOff>136071</xdr:colOff>
      <xdr:row>9</xdr:row>
      <xdr:rowOff>40821</xdr:rowOff>
    </xdr:from>
    <xdr:to>
      <xdr:col>1</xdr:col>
      <xdr:colOff>1050471</xdr:colOff>
      <xdr:row>10</xdr:row>
      <xdr:rowOff>16328</xdr:rowOff>
    </xdr:to>
    <xdr:pic>
      <xdr:nvPicPr>
        <xdr:cNvPr id="15" name="Picture 14">
          <a:extLst>
            <a:ext uri="{FF2B5EF4-FFF2-40B4-BE49-F238E27FC236}">
              <a16:creationId xmlns:a16="http://schemas.microsoft.com/office/drawing/2014/main" id="{1CC6256C-FE5B-750C-CC52-42ACE64FCC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81000" y="6490607"/>
          <a:ext cx="914400" cy="914400"/>
        </a:xfrm>
        <a:prstGeom prst="rect">
          <a:avLst/>
        </a:prstGeom>
      </xdr:spPr>
    </xdr:pic>
    <xdr:clientData/>
  </xdr:twoCellAnchor>
  <xdr:twoCellAnchor editAs="oneCell">
    <xdr:from>
      <xdr:col>0</xdr:col>
      <xdr:colOff>122464</xdr:colOff>
      <xdr:row>10</xdr:row>
      <xdr:rowOff>27215</xdr:rowOff>
    </xdr:from>
    <xdr:to>
      <xdr:col>2</xdr:col>
      <xdr:colOff>51707</xdr:colOff>
      <xdr:row>11</xdr:row>
      <xdr:rowOff>2723</xdr:rowOff>
    </xdr:to>
    <xdr:pic>
      <xdr:nvPicPr>
        <xdr:cNvPr id="19" name="Picture 18">
          <a:extLst>
            <a:ext uri="{FF2B5EF4-FFF2-40B4-BE49-F238E27FC236}">
              <a16:creationId xmlns:a16="http://schemas.microsoft.com/office/drawing/2014/main" id="{5203E365-B3CE-CD0F-D57C-E40B5A064B3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2464" y="7415894"/>
          <a:ext cx="1371600" cy="914400"/>
        </a:xfrm>
        <a:prstGeom prst="rect">
          <a:avLst/>
        </a:prstGeom>
      </xdr:spPr>
    </xdr:pic>
    <xdr:clientData/>
  </xdr:twoCellAnchor>
  <xdr:twoCellAnchor editAs="oneCell">
    <xdr:from>
      <xdr:col>0</xdr:col>
      <xdr:colOff>163286</xdr:colOff>
      <xdr:row>11</xdr:row>
      <xdr:rowOff>13607</xdr:rowOff>
    </xdr:from>
    <xdr:to>
      <xdr:col>2</xdr:col>
      <xdr:colOff>92529</xdr:colOff>
      <xdr:row>11</xdr:row>
      <xdr:rowOff>928007</xdr:rowOff>
    </xdr:to>
    <xdr:pic>
      <xdr:nvPicPr>
        <xdr:cNvPr id="21" name="Picture 20">
          <a:extLst>
            <a:ext uri="{FF2B5EF4-FFF2-40B4-BE49-F238E27FC236}">
              <a16:creationId xmlns:a16="http://schemas.microsoft.com/office/drawing/2014/main" id="{8AB0E24E-0FC6-3616-E965-DD152CB2918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63286" y="8341178"/>
          <a:ext cx="1371600" cy="914400"/>
        </a:xfrm>
        <a:prstGeom prst="rect">
          <a:avLst/>
        </a:prstGeom>
      </xdr:spPr>
    </xdr:pic>
    <xdr:clientData/>
  </xdr:twoCellAnchor>
  <xdr:twoCellAnchor editAs="oneCell">
    <xdr:from>
      <xdr:col>0</xdr:col>
      <xdr:colOff>122465</xdr:colOff>
      <xdr:row>17</xdr:row>
      <xdr:rowOff>81643</xdr:rowOff>
    </xdr:from>
    <xdr:to>
      <xdr:col>2</xdr:col>
      <xdr:colOff>51708</xdr:colOff>
      <xdr:row>17</xdr:row>
      <xdr:rowOff>996043</xdr:rowOff>
    </xdr:to>
    <xdr:pic>
      <xdr:nvPicPr>
        <xdr:cNvPr id="23" name="Picture 22">
          <a:extLst>
            <a:ext uri="{FF2B5EF4-FFF2-40B4-BE49-F238E27FC236}">
              <a16:creationId xmlns:a16="http://schemas.microsoft.com/office/drawing/2014/main" id="{415BBD9C-213C-414D-A7C7-3821A36A51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465" y="10736036"/>
          <a:ext cx="1371600" cy="914400"/>
        </a:xfrm>
        <a:prstGeom prst="rect">
          <a:avLst/>
        </a:prstGeom>
      </xdr:spPr>
    </xdr:pic>
    <xdr:clientData/>
  </xdr:twoCellAnchor>
  <xdr:twoCellAnchor editAs="oneCell">
    <xdr:from>
      <xdr:col>1</xdr:col>
      <xdr:colOff>136071</xdr:colOff>
      <xdr:row>18</xdr:row>
      <xdr:rowOff>54429</xdr:rowOff>
    </xdr:from>
    <xdr:to>
      <xdr:col>1</xdr:col>
      <xdr:colOff>1050471</xdr:colOff>
      <xdr:row>18</xdr:row>
      <xdr:rowOff>968829</xdr:rowOff>
    </xdr:to>
    <xdr:pic>
      <xdr:nvPicPr>
        <xdr:cNvPr id="25" name="Picture 24">
          <a:extLst>
            <a:ext uri="{FF2B5EF4-FFF2-40B4-BE49-F238E27FC236}">
              <a16:creationId xmlns:a16="http://schemas.microsoft.com/office/drawing/2014/main" id="{948E87B5-1A68-4C89-9FB9-737D15870B3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11729358"/>
          <a:ext cx="914400" cy="914400"/>
        </a:xfrm>
        <a:prstGeom prst="rect">
          <a:avLst/>
        </a:prstGeom>
      </xdr:spPr>
    </xdr:pic>
    <xdr:clientData/>
  </xdr:twoCellAnchor>
  <xdr:twoCellAnchor editAs="oneCell">
    <xdr:from>
      <xdr:col>0</xdr:col>
      <xdr:colOff>136071</xdr:colOff>
      <xdr:row>19</xdr:row>
      <xdr:rowOff>108857</xdr:rowOff>
    </xdr:from>
    <xdr:to>
      <xdr:col>2</xdr:col>
      <xdr:colOff>65314</xdr:colOff>
      <xdr:row>20</xdr:row>
      <xdr:rowOff>2721</xdr:rowOff>
    </xdr:to>
    <xdr:pic>
      <xdr:nvPicPr>
        <xdr:cNvPr id="26" name="Picture 25">
          <a:extLst>
            <a:ext uri="{FF2B5EF4-FFF2-40B4-BE49-F238E27FC236}">
              <a16:creationId xmlns:a16="http://schemas.microsoft.com/office/drawing/2014/main" id="{8A64A073-B6C6-48C3-89C8-8856DA3EA88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071" y="12804321"/>
          <a:ext cx="1371600" cy="914400"/>
        </a:xfrm>
        <a:prstGeom prst="rect">
          <a:avLst/>
        </a:prstGeom>
      </xdr:spPr>
    </xdr:pic>
    <xdr:clientData/>
  </xdr:twoCellAnchor>
  <xdr:twoCellAnchor editAs="oneCell">
    <xdr:from>
      <xdr:col>0</xdr:col>
      <xdr:colOff>190500</xdr:colOff>
      <xdr:row>19</xdr:row>
      <xdr:rowOff>966107</xdr:rowOff>
    </xdr:from>
    <xdr:to>
      <xdr:col>2</xdr:col>
      <xdr:colOff>40822</xdr:colOff>
      <xdr:row>21</xdr:row>
      <xdr:rowOff>68035</xdr:rowOff>
    </xdr:to>
    <xdr:pic>
      <xdr:nvPicPr>
        <xdr:cNvPr id="27" name="Picture 26">
          <a:extLst>
            <a:ext uri="{FF2B5EF4-FFF2-40B4-BE49-F238E27FC236}">
              <a16:creationId xmlns:a16="http://schemas.microsoft.com/office/drawing/2014/main" id="{94A0291C-DB10-4C85-9683-B4D74FDD238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0500" y="13661571"/>
          <a:ext cx="1292679" cy="1143000"/>
        </a:xfrm>
        <a:prstGeom prst="rect">
          <a:avLst/>
        </a:prstGeom>
      </xdr:spPr>
    </xdr:pic>
    <xdr:clientData/>
  </xdr:twoCellAnchor>
  <xdr:twoCellAnchor editAs="oneCell">
    <xdr:from>
      <xdr:col>0</xdr:col>
      <xdr:colOff>190500</xdr:colOff>
      <xdr:row>21</xdr:row>
      <xdr:rowOff>13607</xdr:rowOff>
    </xdr:from>
    <xdr:to>
      <xdr:col>2</xdr:col>
      <xdr:colOff>54428</xdr:colOff>
      <xdr:row>22</xdr:row>
      <xdr:rowOff>200026</xdr:rowOff>
    </xdr:to>
    <xdr:pic>
      <xdr:nvPicPr>
        <xdr:cNvPr id="28" name="Picture 27">
          <a:extLst>
            <a:ext uri="{FF2B5EF4-FFF2-40B4-BE49-F238E27FC236}">
              <a16:creationId xmlns:a16="http://schemas.microsoft.com/office/drawing/2014/main" id="{00D1C55F-526E-43C5-8500-F35B661102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0500" y="14750143"/>
          <a:ext cx="1306285" cy="1206954"/>
        </a:xfrm>
        <a:prstGeom prst="rect">
          <a:avLst/>
        </a:prstGeom>
      </xdr:spPr>
    </xdr:pic>
    <xdr:clientData/>
  </xdr:twoCellAnchor>
  <xdr:twoCellAnchor editAs="oneCell">
    <xdr:from>
      <xdr:col>1</xdr:col>
      <xdr:colOff>136071</xdr:colOff>
      <xdr:row>22</xdr:row>
      <xdr:rowOff>54428</xdr:rowOff>
    </xdr:from>
    <xdr:to>
      <xdr:col>1</xdr:col>
      <xdr:colOff>1050471</xdr:colOff>
      <xdr:row>22</xdr:row>
      <xdr:rowOff>968828</xdr:rowOff>
    </xdr:to>
    <xdr:pic>
      <xdr:nvPicPr>
        <xdr:cNvPr id="29" name="Picture 28">
          <a:extLst>
            <a:ext uri="{FF2B5EF4-FFF2-40B4-BE49-F238E27FC236}">
              <a16:creationId xmlns:a16="http://schemas.microsoft.com/office/drawing/2014/main" id="{2EEBAA99-E9A9-4B8D-B39B-9D686670E2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5811499"/>
          <a:ext cx="914400" cy="914400"/>
        </a:xfrm>
        <a:prstGeom prst="rect">
          <a:avLst/>
        </a:prstGeom>
      </xdr:spPr>
    </xdr:pic>
    <xdr:clientData/>
  </xdr:twoCellAnchor>
  <xdr:twoCellAnchor editAs="oneCell">
    <xdr:from>
      <xdr:col>1</xdr:col>
      <xdr:colOff>122464</xdr:colOff>
      <xdr:row>23</xdr:row>
      <xdr:rowOff>68036</xdr:rowOff>
    </xdr:from>
    <xdr:to>
      <xdr:col>1</xdr:col>
      <xdr:colOff>1036864</xdr:colOff>
      <xdr:row>23</xdr:row>
      <xdr:rowOff>982436</xdr:rowOff>
    </xdr:to>
    <xdr:pic>
      <xdr:nvPicPr>
        <xdr:cNvPr id="31" name="Picture 30">
          <a:extLst>
            <a:ext uri="{FF2B5EF4-FFF2-40B4-BE49-F238E27FC236}">
              <a16:creationId xmlns:a16="http://schemas.microsoft.com/office/drawing/2014/main" id="{89E20093-1E45-45CD-B946-CD5DA6768D2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7393" y="16845643"/>
          <a:ext cx="914400" cy="914400"/>
        </a:xfrm>
        <a:prstGeom prst="rect">
          <a:avLst/>
        </a:prstGeom>
      </xdr:spPr>
    </xdr:pic>
    <xdr:clientData/>
  </xdr:twoCellAnchor>
  <xdr:twoCellAnchor editAs="oneCell">
    <xdr:from>
      <xdr:col>0</xdr:col>
      <xdr:colOff>122464</xdr:colOff>
      <xdr:row>24</xdr:row>
      <xdr:rowOff>40821</xdr:rowOff>
    </xdr:from>
    <xdr:to>
      <xdr:col>2</xdr:col>
      <xdr:colOff>51707</xdr:colOff>
      <xdr:row>24</xdr:row>
      <xdr:rowOff>955221</xdr:rowOff>
    </xdr:to>
    <xdr:pic>
      <xdr:nvPicPr>
        <xdr:cNvPr id="33" name="Picture 32">
          <a:extLst>
            <a:ext uri="{FF2B5EF4-FFF2-40B4-BE49-F238E27FC236}">
              <a16:creationId xmlns:a16="http://schemas.microsoft.com/office/drawing/2014/main" id="{AF63B423-39D1-469B-9A05-DB68ABD3D14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22464" y="17838964"/>
          <a:ext cx="1371600" cy="914400"/>
        </a:xfrm>
        <a:prstGeom prst="rect">
          <a:avLst/>
        </a:prstGeom>
      </xdr:spPr>
    </xdr:pic>
    <xdr:clientData/>
  </xdr:twoCellAnchor>
  <xdr:twoCellAnchor editAs="oneCell">
    <xdr:from>
      <xdr:col>0</xdr:col>
      <xdr:colOff>149679</xdr:colOff>
      <xdr:row>25</xdr:row>
      <xdr:rowOff>68036</xdr:rowOff>
    </xdr:from>
    <xdr:to>
      <xdr:col>2</xdr:col>
      <xdr:colOff>78922</xdr:colOff>
      <xdr:row>25</xdr:row>
      <xdr:rowOff>982436</xdr:rowOff>
    </xdr:to>
    <xdr:pic>
      <xdr:nvPicPr>
        <xdr:cNvPr id="34" name="Picture 33">
          <a:extLst>
            <a:ext uri="{FF2B5EF4-FFF2-40B4-BE49-F238E27FC236}">
              <a16:creationId xmlns:a16="http://schemas.microsoft.com/office/drawing/2014/main" id="{A6E1DEF7-5B23-4610-8B7B-C2B169368F6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9679" y="18886715"/>
          <a:ext cx="1371600" cy="9144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hyperlink" Target="mailto:Rob_beattie74@hotmail.com" TargetMode="External"/><Relationship Id="rId2" Type="http://schemas.openxmlformats.org/officeDocument/2006/relationships/hyperlink" Target="mailto:sweetrucks@yahoo.com" TargetMode="External"/><Relationship Id="rId1" Type="http://schemas.openxmlformats.org/officeDocument/2006/relationships/hyperlink" Target="mailto:blakejberry@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1B068-9F32-4FEC-9757-3E0587B7A203}">
  <dimension ref="A2:M112"/>
  <sheetViews>
    <sheetView tabSelected="1" workbookViewId="0">
      <selection activeCell="L19" sqref="L19"/>
    </sheetView>
  </sheetViews>
  <sheetFormatPr defaultRowHeight="18.75" x14ac:dyDescent="0.3"/>
  <cols>
    <col min="1" max="1" width="9.140625" style="287"/>
    <col min="2" max="5" width="9.140625" style="288"/>
    <col min="6" max="6" width="61.5703125" style="288" customWidth="1"/>
    <col min="7" max="16384" width="9.140625" style="288"/>
  </cols>
  <sheetData>
    <row r="2" spans="1:13" x14ac:dyDescent="0.3">
      <c r="A2" s="287">
        <v>1</v>
      </c>
      <c r="B2" s="288" t="s">
        <v>766</v>
      </c>
    </row>
    <row r="4" spans="1:13" ht="19.5" thickBot="1" x14ac:dyDescent="0.35">
      <c r="A4" s="287">
        <v>2</v>
      </c>
      <c r="C4" s="289"/>
      <c r="D4" s="290"/>
      <c r="E4" s="290"/>
      <c r="F4" s="290"/>
      <c r="G4" s="290"/>
      <c r="H4" s="290"/>
    </row>
    <row r="5" spans="1:13" ht="19.5" thickBot="1" x14ac:dyDescent="0.35">
      <c r="C5" s="291" t="s">
        <v>767</v>
      </c>
      <c r="D5" s="292"/>
      <c r="E5" s="292"/>
      <c r="F5" s="293"/>
    </row>
    <row r="6" spans="1:13" x14ac:dyDescent="0.3">
      <c r="C6" s="289" t="s">
        <v>768</v>
      </c>
      <c r="D6" s="290"/>
      <c r="E6" s="290"/>
      <c r="F6" s="290"/>
      <c r="G6" s="290"/>
      <c r="H6" s="290"/>
    </row>
    <row r="8" spans="1:13" x14ac:dyDescent="0.3">
      <c r="C8" s="294" t="s">
        <v>769</v>
      </c>
      <c r="D8" s="294"/>
      <c r="E8" s="294"/>
      <c r="F8" s="294"/>
      <c r="G8" s="295"/>
      <c r="H8" s="295"/>
      <c r="I8" s="295"/>
      <c r="J8" s="295"/>
      <c r="K8" s="295"/>
      <c r="L8" s="295"/>
      <c r="M8" s="295"/>
    </row>
    <row r="9" spans="1:13" x14ac:dyDescent="0.3">
      <c r="C9" s="295"/>
      <c r="D9" s="295"/>
      <c r="E9" s="295"/>
      <c r="F9" s="295"/>
      <c r="G9" s="295"/>
      <c r="H9" s="295"/>
      <c r="I9" s="295"/>
      <c r="J9" s="295"/>
      <c r="K9" s="295"/>
      <c r="L9" s="295"/>
      <c r="M9" s="295"/>
    </row>
    <row r="10" spans="1:13" x14ac:dyDescent="0.3">
      <c r="A10" s="287">
        <v>3</v>
      </c>
      <c r="B10" s="288" t="s">
        <v>770</v>
      </c>
    </row>
    <row r="11" spans="1:13" ht="27" customHeight="1" x14ac:dyDescent="0.3">
      <c r="B11" s="296" t="s">
        <v>771</v>
      </c>
      <c r="C11" s="296"/>
      <c r="D11" s="296"/>
      <c r="E11" s="296"/>
      <c r="F11" s="296"/>
    </row>
    <row r="12" spans="1:13" x14ac:dyDescent="0.3">
      <c r="B12" s="288" t="s">
        <v>772</v>
      </c>
    </row>
    <row r="13" spans="1:13" ht="19.5" thickBot="1" x14ac:dyDescent="0.35"/>
    <row r="14" spans="1:13" ht="19.5" thickBot="1" x14ac:dyDescent="0.35">
      <c r="A14" s="287">
        <v>4</v>
      </c>
      <c r="B14" s="297"/>
      <c r="C14" s="298" t="s">
        <v>773</v>
      </c>
      <c r="D14" s="299"/>
      <c r="E14" s="300"/>
      <c r="F14" s="300"/>
      <c r="G14" s="301"/>
      <c r="H14" s="301"/>
      <c r="I14" s="301"/>
      <c r="J14" s="301"/>
      <c r="K14" s="301"/>
    </row>
    <row r="15" spans="1:13" x14ac:dyDescent="0.3">
      <c r="B15" s="297"/>
      <c r="C15" s="302" t="s">
        <v>774</v>
      </c>
      <c r="D15" s="301"/>
      <c r="E15" s="301"/>
      <c r="F15" s="301"/>
      <c r="G15" s="301"/>
      <c r="H15" s="301"/>
      <c r="I15" s="301"/>
      <c r="J15" s="301"/>
      <c r="K15" s="301"/>
    </row>
    <row r="16" spans="1:13" x14ac:dyDescent="0.3">
      <c r="B16" s="297"/>
      <c r="C16" s="302" t="s">
        <v>775</v>
      </c>
      <c r="D16" s="301"/>
      <c r="E16" s="301"/>
      <c r="F16" s="301"/>
      <c r="G16" s="301"/>
      <c r="H16" s="301"/>
      <c r="I16" s="301"/>
      <c r="J16" s="301"/>
      <c r="K16" s="301"/>
    </row>
    <row r="17" spans="1:11" ht="22.5" customHeight="1" x14ac:dyDescent="0.3">
      <c r="B17" s="297"/>
      <c r="C17" s="303" t="s">
        <v>776</v>
      </c>
      <c r="D17" s="303"/>
      <c r="E17" s="303"/>
      <c r="F17" s="303"/>
      <c r="G17" s="301"/>
      <c r="H17" s="301"/>
      <c r="I17" s="301"/>
      <c r="J17" s="301"/>
      <c r="K17" s="301"/>
    </row>
    <row r="18" spans="1:11" ht="25.5" customHeight="1" x14ac:dyDescent="0.3">
      <c r="B18" s="297"/>
      <c r="C18" s="303" t="s">
        <v>777</v>
      </c>
      <c r="D18" s="303"/>
      <c r="E18" s="303"/>
      <c r="F18" s="303"/>
      <c r="G18" s="301"/>
      <c r="H18" s="301"/>
      <c r="I18" s="301"/>
      <c r="J18" s="301"/>
      <c r="K18" s="301"/>
    </row>
    <row r="19" spans="1:11" x14ac:dyDescent="0.3">
      <c r="B19" s="297"/>
      <c r="C19" s="302" t="s">
        <v>778</v>
      </c>
      <c r="D19" s="301"/>
      <c r="E19" s="301"/>
      <c r="F19" s="301"/>
      <c r="G19" s="301"/>
      <c r="H19" s="301"/>
      <c r="I19" s="301"/>
      <c r="J19" s="301"/>
      <c r="K19" s="301"/>
    </row>
    <row r="20" spans="1:11" ht="24" customHeight="1" x14ac:dyDescent="0.3">
      <c r="B20" s="297"/>
      <c r="C20" s="303" t="s">
        <v>779</v>
      </c>
      <c r="D20" s="303"/>
      <c r="E20" s="303"/>
      <c r="F20" s="303"/>
      <c r="G20" s="301"/>
      <c r="H20" s="301"/>
      <c r="I20" s="301"/>
      <c r="J20" s="301"/>
      <c r="K20" s="301"/>
    </row>
    <row r="21" spans="1:11" ht="24.75" customHeight="1" thickBot="1" x14ac:dyDescent="0.35">
      <c r="B21" s="297"/>
      <c r="C21" s="304" t="s">
        <v>780</v>
      </c>
      <c r="D21" s="304"/>
      <c r="E21" s="304"/>
      <c r="F21" s="304"/>
      <c r="G21" s="301"/>
      <c r="H21" s="301"/>
      <c r="I21" s="301"/>
      <c r="J21" s="301"/>
      <c r="K21" s="301"/>
    </row>
    <row r="22" spans="1:11" ht="15.75" customHeight="1" thickBot="1" x14ac:dyDescent="0.35">
      <c r="B22" s="297"/>
      <c r="C22" s="305" t="s">
        <v>781</v>
      </c>
      <c r="D22" s="306"/>
      <c r="E22" s="306"/>
      <c r="F22" s="307"/>
      <c r="G22" s="301"/>
      <c r="H22" s="301"/>
    </row>
    <row r="23" spans="1:11" ht="19.5" thickBot="1" x14ac:dyDescent="0.35"/>
    <row r="24" spans="1:11" ht="19.5" thickBot="1" x14ac:dyDescent="0.35">
      <c r="B24" s="297"/>
      <c r="C24" s="298" t="s">
        <v>782</v>
      </c>
      <c r="D24" s="300"/>
      <c r="E24" s="299"/>
      <c r="F24" s="300"/>
      <c r="G24" s="301"/>
      <c r="H24" s="301"/>
      <c r="I24" s="301"/>
    </row>
    <row r="25" spans="1:11" ht="24" customHeight="1" x14ac:dyDescent="0.3">
      <c r="B25" s="297"/>
      <c r="C25" s="308" t="s">
        <v>783</v>
      </c>
      <c r="D25" s="308"/>
      <c r="E25" s="308"/>
      <c r="F25" s="308"/>
      <c r="G25" s="301"/>
      <c r="H25" s="301"/>
      <c r="I25" s="301"/>
    </row>
    <row r="26" spans="1:11" ht="26.25" customHeight="1" x14ac:dyDescent="0.3">
      <c r="B26" s="297"/>
      <c r="C26" s="303" t="s">
        <v>784</v>
      </c>
      <c r="D26" s="303"/>
      <c r="E26" s="303"/>
      <c r="F26" s="303"/>
      <c r="G26" s="301"/>
      <c r="H26" s="301"/>
      <c r="I26" s="301"/>
    </row>
    <row r="27" spans="1:11" ht="24.75" customHeight="1" x14ac:dyDescent="0.3">
      <c r="B27" s="297"/>
      <c r="C27" s="303" t="s">
        <v>785</v>
      </c>
      <c r="D27" s="303"/>
      <c r="E27" s="303"/>
      <c r="F27" s="303"/>
      <c r="G27" s="301"/>
      <c r="H27" s="301"/>
      <c r="I27" s="301"/>
    </row>
    <row r="28" spans="1:11" ht="27" customHeight="1" thickBot="1" x14ac:dyDescent="0.35">
      <c r="B28" s="297"/>
      <c r="C28" s="304" t="s">
        <v>786</v>
      </c>
      <c r="D28" s="304"/>
      <c r="E28" s="304"/>
      <c r="F28" s="304"/>
      <c r="G28" s="301"/>
      <c r="H28" s="301"/>
      <c r="I28" s="301"/>
    </row>
    <row r="29" spans="1:11" ht="15.75" customHeight="1" thickBot="1" x14ac:dyDescent="0.35">
      <c r="B29" s="297"/>
      <c r="C29" s="305" t="s">
        <v>787</v>
      </c>
      <c r="D29" s="306"/>
      <c r="E29" s="306"/>
      <c r="F29" s="307"/>
    </row>
    <row r="31" spans="1:11" x14ac:dyDescent="0.3">
      <c r="A31" s="287">
        <v>5</v>
      </c>
      <c r="B31" s="309" t="s">
        <v>788</v>
      </c>
    </row>
    <row r="32" spans="1:11" x14ac:dyDescent="0.3">
      <c r="B32" s="310" t="s">
        <v>789</v>
      </c>
    </row>
    <row r="33" spans="2:6" x14ac:dyDescent="0.3">
      <c r="B33" s="310" t="s">
        <v>790</v>
      </c>
    </row>
    <row r="34" spans="2:6" x14ac:dyDescent="0.3">
      <c r="B34" s="310" t="s">
        <v>791</v>
      </c>
    </row>
    <row r="35" spans="2:6" x14ac:dyDescent="0.3">
      <c r="B35" s="310" t="s">
        <v>792</v>
      </c>
    </row>
    <row r="36" spans="2:6" x14ac:dyDescent="0.3">
      <c r="B36" s="311" t="s">
        <v>793</v>
      </c>
    </row>
    <row r="37" spans="2:6" ht="26.25" customHeight="1" x14ac:dyDescent="0.3">
      <c r="B37" s="312" t="s">
        <v>794</v>
      </c>
      <c r="C37" s="312"/>
      <c r="D37" s="312"/>
      <c r="E37" s="312"/>
      <c r="F37" s="312"/>
    </row>
    <row r="38" spans="2:6" ht="27" customHeight="1" x14ac:dyDescent="0.3">
      <c r="B38" s="312" t="s">
        <v>795</v>
      </c>
      <c r="C38" s="312"/>
      <c r="D38" s="312"/>
      <c r="E38" s="312"/>
      <c r="F38" s="312"/>
    </row>
    <row r="39" spans="2:6" ht="24.75" customHeight="1" x14ac:dyDescent="0.3">
      <c r="B39" s="313" t="s">
        <v>796</v>
      </c>
      <c r="C39" s="313"/>
      <c r="D39" s="313"/>
      <c r="E39" s="313"/>
      <c r="F39" s="313"/>
    </row>
    <row r="40" spans="2:6" x14ac:dyDescent="0.3">
      <c r="B40" s="311" t="s">
        <v>797</v>
      </c>
    </row>
    <row r="41" spans="2:6" x14ac:dyDescent="0.3">
      <c r="B41" s="314" t="s">
        <v>798</v>
      </c>
    </row>
    <row r="42" spans="2:6" x14ac:dyDescent="0.3">
      <c r="B42" s="310"/>
    </row>
    <row r="43" spans="2:6" x14ac:dyDescent="0.3">
      <c r="B43" s="310" t="s">
        <v>799</v>
      </c>
    </row>
    <row r="44" spans="2:6" x14ac:dyDescent="0.3">
      <c r="B44" s="310" t="s">
        <v>800</v>
      </c>
    </row>
    <row r="45" spans="2:6" x14ac:dyDescent="0.3">
      <c r="B45" s="310" t="s">
        <v>801</v>
      </c>
    </row>
    <row r="46" spans="2:6" ht="26.25" customHeight="1" x14ac:dyDescent="0.3">
      <c r="B46" s="312" t="s">
        <v>794</v>
      </c>
      <c r="C46" s="312"/>
      <c r="D46" s="312"/>
      <c r="E46" s="312"/>
      <c r="F46" s="312"/>
    </row>
    <row r="47" spans="2:6" ht="27" customHeight="1" x14ac:dyDescent="0.3">
      <c r="B47" s="312" t="s">
        <v>802</v>
      </c>
      <c r="C47" s="312"/>
      <c r="D47" s="312"/>
      <c r="E47" s="312"/>
      <c r="F47" s="312"/>
    </row>
    <row r="48" spans="2:6" ht="24.75" customHeight="1" x14ac:dyDescent="0.3">
      <c r="B48" s="313" t="s">
        <v>803</v>
      </c>
      <c r="C48" s="313"/>
      <c r="D48" s="313"/>
      <c r="E48" s="313"/>
      <c r="F48" s="313"/>
    </row>
    <row r="49" spans="1:6" x14ac:dyDescent="0.3">
      <c r="B49" s="311" t="s">
        <v>797</v>
      </c>
    </row>
    <row r="50" spans="1:6" x14ac:dyDescent="0.3">
      <c r="B50" s="315" t="s">
        <v>798</v>
      </c>
    </row>
    <row r="52" spans="1:6" x14ac:dyDescent="0.3">
      <c r="A52" s="287">
        <v>6</v>
      </c>
      <c r="B52" s="288" t="s">
        <v>804</v>
      </c>
    </row>
    <row r="54" spans="1:6" x14ac:dyDescent="0.3">
      <c r="B54" s="288" t="s">
        <v>805</v>
      </c>
    </row>
    <row r="56" spans="1:6" x14ac:dyDescent="0.3">
      <c r="B56" s="288" t="s">
        <v>806</v>
      </c>
    </row>
    <row r="57" spans="1:6" x14ac:dyDescent="0.3">
      <c r="B57" s="288" t="s">
        <v>807</v>
      </c>
    </row>
    <row r="58" spans="1:6" ht="24" customHeight="1" x14ac:dyDescent="0.3">
      <c r="B58" s="296" t="s">
        <v>808</v>
      </c>
      <c r="C58" s="296"/>
      <c r="D58" s="296"/>
      <c r="E58" s="296"/>
      <c r="F58" s="296"/>
    </row>
    <row r="59" spans="1:6" x14ac:dyDescent="0.3">
      <c r="B59" s="288" t="s">
        <v>809</v>
      </c>
    </row>
    <row r="60" spans="1:6" x14ac:dyDescent="0.3">
      <c r="B60" s="288" t="s">
        <v>810</v>
      </c>
    </row>
    <row r="62" spans="1:6" x14ac:dyDescent="0.3">
      <c r="B62" s="288" t="s">
        <v>811</v>
      </c>
    </row>
    <row r="64" spans="1:6" x14ac:dyDescent="0.3">
      <c r="B64" s="288" t="s">
        <v>812</v>
      </c>
    </row>
    <row r="65" spans="1:6" ht="27" customHeight="1" x14ac:dyDescent="0.3">
      <c r="B65" s="296" t="s">
        <v>813</v>
      </c>
      <c r="C65" s="296"/>
      <c r="D65" s="296"/>
      <c r="E65" s="296"/>
      <c r="F65" s="296"/>
    </row>
    <row r="66" spans="1:6" x14ac:dyDescent="0.3">
      <c r="B66" s="288" t="s">
        <v>814</v>
      </c>
    </row>
    <row r="67" spans="1:6" x14ac:dyDescent="0.3">
      <c r="B67" s="288" t="s">
        <v>815</v>
      </c>
    </row>
    <row r="69" spans="1:6" x14ac:dyDescent="0.3">
      <c r="A69" s="287">
        <v>7</v>
      </c>
      <c r="B69" s="288" t="s">
        <v>816</v>
      </c>
    </row>
    <row r="70" spans="1:6" x14ac:dyDescent="0.3">
      <c r="B70" s="288" t="s">
        <v>817</v>
      </c>
    </row>
    <row r="71" spans="1:6" x14ac:dyDescent="0.3">
      <c r="D71" s="288" t="s">
        <v>818</v>
      </c>
    </row>
    <row r="72" spans="1:6" x14ac:dyDescent="0.3">
      <c r="B72" s="288" t="s">
        <v>819</v>
      </c>
    </row>
    <row r="73" spans="1:6" x14ac:dyDescent="0.3">
      <c r="B73" s="288" t="s">
        <v>820</v>
      </c>
    </row>
    <row r="74" spans="1:6" x14ac:dyDescent="0.3">
      <c r="D74" s="288" t="s">
        <v>821</v>
      </c>
    </row>
    <row r="75" spans="1:6" x14ac:dyDescent="0.3">
      <c r="B75" s="288" t="s">
        <v>822</v>
      </c>
    </row>
    <row r="76" spans="1:6" x14ac:dyDescent="0.3">
      <c r="B76" s="288" t="s">
        <v>823</v>
      </c>
    </row>
    <row r="78" spans="1:6" x14ac:dyDescent="0.3">
      <c r="A78" s="287">
        <v>8</v>
      </c>
      <c r="B78" s="288" t="s">
        <v>824</v>
      </c>
    </row>
    <row r="80" spans="1:6" x14ac:dyDescent="0.3">
      <c r="C80" s="288" t="s">
        <v>825</v>
      </c>
    </row>
    <row r="81" spans="1:6" x14ac:dyDescent="0.3">
      <c r="C81" s="288" t="s">
        <v>826</v>
      </c>
    </row>
    <row r="82" spans="1:6" x14ac:dyDescent="0.3">
      <c r="C82" s="288" t="s">
        <v>827</v>
      </c>
    </row>
    <row r="84" spans="1:6" x14ac:dyDescent="0.3">
      <c r="A84" s="287">
        <v>9</v>
      </c>
      <c r="B84" s="288" t="s">
        <v>828</v>
      </c>
    </row>
    <row r="85" spans="1:6" x14ac:dyDescent="0.3">
      <c r="B85" s="288" t="s">
        <v>829</v>
      </c>
    </row>
    <row r="87" spans="1:6" x14ac:dyDescent="0.3">
      <c r="A87" s="287">
        <v>10</v>
      </c>
      <c r="B87" s="288" t="s">
        <v>830</v>
      </c>
    </row>
    <row r="88" spans="1:6" x14ac:dyDescent="0.3">
      <c r="B88" s="288" t="s">
        <v>831</v>
      </c>
    </row>
    <row r="89" spans="1:6" x14ac:dyDescent="0.3">
      <c r="B89" s="288" t="s">
        <v>832</v>
      </c>
    </row>
    <row r="90" spans="1:6" x14ac:dyDescent="0.3">
      <c r="B90" s="288" t="s">
        <v>833</v>
      </c>
    </row>
    <row r="92" spans="1:6" x14ac:dyDescent="0.3">
      <c r="A92" s="287">
        <v>11</v>
      </c>
      <c r="B92" s="288" t="s">
        <v>834</v>
      </c>
    </row>
    <row r="94" spans="1:6" x14ac:dyDescent="0.3">
      <c r="A94" s="287">
        <v>12</v>
      </c>
      <c r="B94" s="288" t="s">
        <v>835</v>
      </c>
    </row>
    <row r="95" spans="1:6" ht="27.75" customHeight="1" x14ac:dyDescent="0.3">
      <c r="B95" s="296" t="s">
        <v>836</v>
      </c>
      <c r="C95" s="296"/>
      <c r="D95" s="296"/>
      <c r="E95" s="296"/>
      <c r="F95" s="296"/>
    </row>
    <row r="96" spans="1:6" x14ac:dyDescent="0.3">
      <c r="B96" s="288" t="s">
        <v>837</v>
      </c>
    </row>
    <row r="97" spans="1:3" x14ac:dyDescent="0.3">
      <c r="B97" s="288" t="s">
        <v>838</v>
      </c>
    </row>
    <row r="98" spans="1:3" x14ac:dyDescent="0.3">
      <c r="B98" s="288" t="s">
        <v>839</v>
      </c>
    </row>
    <row r="99" spans="1:3" x14ac:dyDescent="0.3">
      <c r="B99" s="288" t="s">
        <v>840</v>
      </c>
    </row>
    <row r="100" spans="1:3" x14ac:dyDescent="0.3">
      <c r="B100" s="288" t="s">
        <v>841</v>
      </c>
    </row>
    <row r="101" spans="1:3" x14ac:dyDescent="0.3">
      <c r="B101" s="288" t="s">
        <v>842</v>
      </c>
    </row>
    <row r="102" spans="1:3" x14ac:dyDescent="0.3">
      <c r="B102" s="288" t="s">
        <v>843</v>
      </c>
    </row>
    <row r="103" spans="1:3" x14ac:dyDescent="0.3">
      <c r="B103" s="288" t="s">
        <v>844</v>
      </c>
    </row>
    <row r="104" spans="1:3" x14ac:dyDescent="0.3">
      <c r="B104" s="288" t="s">
        <v>845</v>
      </c>
    </row>
    <row r="105" spans="1:3" x14ac:dyDescent="0.3">
      <c r="B105" s="288" t="s">
        <v>846</v>
      </c>
    </row>
    <row r="106" spans="1:3" x14ac:dyDescent="0.3">
      <c r="B106" s="288" t="s">
        <v>847</v>
      </c>
    </row>
    <row r="108" spans="1:3" x14ac:dyDescent="0.3">
      <c r="A108" s="287">
        <v>13</v>
      </c>
      <c r="B108" s="288" t="s">
        <v>848</v>
      </c>
    </row>
    <row r="109" spans="1:3" x14ac:dyDescent="0.3">
      <c r="B109" s="316" t="s">
        <v>849</v>
      </c>
    </row>
    <row r="110" spans="1:3" x14ac:dyDescent="0.3">
      <c r="B110" s="288" t="s">
        <v>850</v>
      </c>
    </row>
    <row r="111" spans="1:3" x14ac:dyDescent="0.3">
      <c r="C111" s="288" t="s">
        <v>851</v>
      </c>
    </row>
    <row r="112" spans="1:3" x14ac:dyDescent="0.3">
      <c r="C112" s="288" t="s">
        <v>852</v>
      </c>
    </row>
  </sheetData>
  <mergeCells count="21">
    <mergeCell ref="B58:F58"/>
    <mergeCell ref="B65:F65"/>
    <mergeCell ref="B95:F95"/>
    <mergeCell ref="B37:F37"/>
    <mergeCell ref="B38:F38"/>
    <mergeCell ref="B39:F39"/>
    <mergeCell ref="B46:F46"/>
    <mergeCell ref="B47:F47"/>
    <mergeCell ref="B48:F48"/>
    <mergeCell ref="C22:F22"/>
    <mergeCell ref="C25:F25"/>
    <mergeCell ref="C26:F26"/>
    <mergeCell ref="C27:F27"/>
    <mergeCell ref="C28:F28"/>
    <mergeCell ref="C29:F29"/>
    <mergeCell ref="C8:F8"/>
    <mergeCell ref="B11:F11"/>
    <mergeCell ref="C17:F17"/>
    <mergeCell ref="C18:F18"/>
    <mergeCell ref="C20:F20"/>
    <mergeCell ref="C21:F2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21"/>
  <sheetViews>
    <sheetView showGridLines="0" workbookViewId="0">
      <selection activeCell="I19" sqref="I19"/>
    </sheetView>
  </sheetViews>
  <sheetFormatPr defaultRowHeight="18.75" x14ac:dyDescent="0.3"/>
  <cols>
    <col min="1" max="1" width="37.140625" style="60" bestFit="1" customWidth="1"/>
    <col min="2" max="2" width="30.42578125" style="60" customWidth="1"/>
    <col min="3" max="3" width="92.28515625" style="60" customWidth="1"/>
    <col min="4" max="9" width="9.140625" style="61" customWidth="1"/>
    <col min="10" max="16384" width="9.140625" style="61"/>
  </cols>
  <sheetData>
    <row r="1" spans="1:3" ht="19.5" customHeight="1" thickBot="1" x14ac:dyDescent="0.35">
      <c r="A1" s="59">
        <v>2026</v>
      </c>
      <c r="B1" s="102"/>
      <c r="C1" s="62"/>
    </row>
    <row r="2" spans="1:3" ht="19.5" customHeight="1" thickTop="1" x14ac:dyDescent="0.3">
      <c r="A2" s="92">
        <v>46047</v>
      </c>
      <c r="B2" s="103" t="s">
        <v>21</v>
      </c>
      <c r="C2" s="93" t="s">
        <v>649</v>
      </c>
    </row>
    <row r="3" spans="1:3" ht="19.5" customHeight="1" thickBot="1" x14ac:dyDescent="0.35">
      <c r="A3" s="94"/>
      <c r="B3" s="104" t="s">
        <v>13</v>
      </c>
      <c r="C3" s="95" t="s">
        <v>650</v>
      </c>
    </row>
    <row r="4" spans="1:3" ht="19.5" customHeight="1" thickTop="1" x14ac:dyDescent="0.3">
      <c r="A4" s="96" t="s">
        <v>651</v>
      </c>
      <c r="B4" s="97" t="s">
        <v>21</v>
      </c>
      <c r="C4" s="97" t="s">
        <v>652</v>
      </c>
    </row>
    <row r="5" spans="1:3" ht="19.5" customHeight="1" thickBot="1" x14ac:dyDescent="0.35">
      <c r="A5" s="98"/>
      <c r="B5" s="105" t="s">
        <v>4</v>
      </c>
      <c r="C5" s="101" t="s">
        <v>653</v>
      </c>
    </row>
    <row r="6" spans="1:3" ht="20.25" customHeight="1" thickTop="1" thickBot="1" x14ac:dyDescent="0.35">
      <c r="A6" s="60" t="s">
        <v>654</v>
      </c>
      <c r="B6" s="106" t="s">
        <v>13</v>
      </c>
      <c r="C6" s="97" t="s">
        <v>655</v>
      </c>
    </row>
    <row r="7" spans="1:3" ht="20.25" customHeight="1" thickTop="1" thickBot="1" x14ac:dyDescent="0.35">
      <c r="B7" s="60" t="s">
        <v>4</v>
      </c>
      <c r="C7" s="105" t="s">
        <v>656</v>
      </c>
    </row>
    <row r="8" spans="1:3" ht="19.5" customHeight="1" thickTop="1" x14ac:dyDescent="0.3">
      <c r="A8" s="100" t="s">
        <v>657</v>
      </c>
      <c r="B8" s="100" t="s">
        <v>6</v>
      </c>
      <c r="C8" s="96" t="s">
        <v>658</v>
      </c>
    </row>
    <row r="9" spans="1:3" ht="19.5" customHeight="1" thickBot="1" x14ac:dyDescent="0.35">
      <c r="B9" s="60" t="s">
        <v>19</v>
      </c>
      <c r="C9" s="145" t="s">
        <v>659</v>
      </c>
    </row>
    <row r="10" spans="1:3" ht="19.5" customHeight="1" thickTop="1" x14ac:dyDescent="0.3">
      <c r="A10" s="97" t="s">
        <v>682</v>
      </c>
      <c r="B10" s="97" t="s">
        <v>11</v>
      </c>
      <c r="C10" s="97" t="s">
        <v>683</v>
      </c>
    </row>
    <row r="11" spans="1:3" ht="19.5" thickBot="1" x14ac:dyDescent="0.35">
      <c r="A11" s="105"/>
      <c r="B11" s="105" t="s">
        <v>4</v>
      </c>
      <c r="C11" s="105" t="s">
        <v>684</v>
      </c>
    </row>
    <row r="12" spans="1:3" ht="19.5" thickTop="1" x14ac:dyDescent="0.3">
      <c r="A12" s="146" t="s">
        <v>685</v>
      </c>
      <c r="B12" s="146" t="s">
        <v>21</v>
      </c>
      <c r="C12" s="96" t="s">
        <v>686</v>
      </c>
    </row>
    <row r="13" spans="1:3" ht="19.5" thickBot="1" x14ac:dyDescent="0.35">
      <c r="A13" s="147"/>
      <c r="B13" s="147" t="s">
        <v>4</v>
      </c>
      <c r="C13" s="98" t="s">
        <v>687</v>
      </c>
    </row>
    <row r="14" spans="1:3" ht="19.5" thickTop="1" x14ac:dyDescent="0.3">
      <c r="A14" s="146" t="s">
        <v>688</v>
      </c>
      <c r="B14" s="146" t="s">
        <v>13</v>
      </c>
      <c r="C14" s="96" t="s">
        <v>689</v>
      </c>
    </row>
    <row r="15" spans="1:3" ht="19.5" thickBot="1" x14ac:dyDescent="0.35">
      <c r="A15" s="147" t="s">
        <v>765</v>
      </c>
      <c r="B15" s="147" t="s">
        <v>4</v>
      </c>
      <c r="C15" s="98" t="s">
        <v>690</v>
      </c>
    </row>
    <row r="16" spans="1:3" ht="19.5" thickTop="1" x14ac:dyDescent="0.3">
      <c r="A16" s="146" t="s">
        <v>762</v>
      </c>
      <c r="B16" s="146" t="s">
        <v>21</v>
      </c>
      <c r="C16" s="96" t="s">
        <v>763</v>
      </c>
    </row>
    <row r="17" spans="1:3" ht="19.5" thickBot="1" x14ac:dyDescent="0.35">
      <c r="A17" s="147"/>
      <c r="B17" s="147" t="s">
        <v>4</v>
      </c>
      <c r="C17" s="98" t="s">
        <v>764</v>
      </c>
    </row>
    <row r="18" spans="1:3" ht="19.5" thickTop="1" x14ac:dyDescent="0.3"/>
    <row r="21" spans="1:3" x14ac:dyDescent="0.3">
      <c r="C21" s="99"/>
    </row>
  </sheetData>
  <conditionalFormatting sqref="A1:C5">
    <cfRule type="expression" dxfId="38" priority="41">
      <formula>EXACT(A1, "MADWOLVES")</formula>
    </cfRule>
    <cfRule type="expression" dxfId="37" priority="40">
      <formula>EXACT(A1, "WARRIUZZ")</formula>
    </cfRule>
    <cfRule type="expression" dxfId="36" priority="39">
      <formula>EXACT(A1, "BRAVES")</formula>
    </cfRule>
    <cfRule type="expression" dxfId="35" priority="38">
      <formula>EXACT(A1, "COWBOYS")</formula>
    </cfRule>
    <cfRule type="expression" dxfId="34" priority="37">
      <formula>EXACT(A1, "REVENANT")</formula>
    </cfRule>
    <cfRule type="expression" dxfId="33" priority="36">
      <formula>EXACT(A1, "AXMEN")</formula>
    </cfRule>
    <cfRule type="expression" dxfId="32" priority="35">
      <formula>EXACT(A1, "SKELETORS")</formula>
    </cfRule>
    <cfRule type="expression" dxfId="31" priority="34">
      <formula>EXACT(A1, "MADDOGS")</formula>
    </cfRule>
    <cfRule type="expression" dxfId="30" priority="33">
      <formula>EXACT(A1, "DOUBLE OOS")</formula>
    </cfRule>
    <cfRule type="expression" dxfId="29" priority="32">
      <formula>EXACT(A1, "AROWANAS")</formula>
    </cfRule>
  </conditionalFormatting>
  <conditionalFormatting sqref="A1:Z500">
    <cfRule type="expression" dxfId="28" priority="1">
      <formula>CELL("contents",INDIRECT(ADDRESS(ROW(),COLUMN())))="AXMEN"</formula>
    </cfRule>
    <cfRule type="expression" dxfId="27" priority="22">
      <formula>CELL("contents",INDIRECT(ADDRESS(ROW(),COLUMN())))="AROWANAS"</formula>
    </cfRule>
    <cfRule type="expression" dxfId="26" priority="23">
      <formula>CELL("contents",INDIRECT(ADDRESS(ROW(),COLUMN())))="DOUBLE OOS"</formula>
    </cfRule>
    <cfRule type="expression" dxfId="25" priority="25">
      <formula>CELL("contents",INDIRECT(ADDRESS(ROW(),COLUMN())))="SKELETORS"</formula>
    </cfRule>
    <cfRule type="expression" dxfId="24" priority="27">
      <formula>CELL("contents",INDIRECT(ADDRESS(ROW(),COLUMN())))="REVENANT"</formula>
    </cfRule>
    <cfRule type="expression" dxfId="23" priority="28">
      <formula>CELL("contents",INDIRECT(ADDRESS(ROW(),COLUMN())))="COWBOYS"</formula>
    </cfRule>
    <cfRule type="expression" dxfId="22" priority="29">
      <formula>CELL("contents",INDIRECT(ADDRESS(ROW(),COLUMN())))="BRAVES"</formula>
    </cfRule>
    <cfRule type="expression" dxfId="21" priority="30">
      <formula>CELL("contents",INDIRECT(ADDRESS(ROW(),COLUMN())))="WARRIUZZ"</formula>
    </cfRule>
    <cfRule type="expression" dxfId="20" priority="31">
      <formula>CELL("contents",INDIRECT(ADDRESS(ROW(),COLUMN())))="MADWOLVES"</formula>
    </cfRule>
  </conditionalFormatting>
  <conditionalFormatting sqref="B3">
    <cfRule type="expression" dxfId="19" priority="2">
      <formula>EXACT(B3, "AROWANAS")</formula>
    </cfRule>
    <cfRule type="expression" dxfId="18" priority="3">
      <formula>EXACT(B3, "DOUBLE OOS")</formula>
    </cfRule>
    <cfRule type="expression" dxfId="17" priority="4">
      <formula>EXACT(B3, "MADDOGS")</formula>
    </cfRule>
    <cfRule type="expression" dxfId="16" priority="5">
      <formula>EXACT(B3, "SKELETORS")</formula>
    </cfRule>
    <cfRule type="expression" dxfId="15" priority="6">
      <formula>EXACT(B3, "AXMEN")</formula>
    </cfRule>
    <cfRule type="expression" dxfId="14" priority="7">
      <formula>EXACT(B3, "REVENANT")</formula>
    </cfRule>
    <cfRule type="expression" dxfId="13" priority="8">
      <formula>EXACT(B3, "COWBOYS")</formula>
    </cfRule>
    <cfRule type="expression" dxfId="12" priority="9">
      <formula>EXACT(B3, "BRAVES")</formula>
    </cfRule>
    <cfRule type="expression" dxfId="11" priority="10">
      <formula>EXACT(B3, "WARRIUZZ")</formula>
    </cfRule>
    <cfRule type="expression" dxfId="10" priority="11">
      <formula>EXACT(B3, "MADWOLVES")</formula>
    </cfRule>
  </conditionalFormatting>
  <conditionalFormatting sqref="B6">
    <cfRule type="expression" dxfId="9" priority="21">
      <formula>EXACT(B6, "MADWOLVES")</formula>
    </cfRule>
    <cfRule type="expression" dxfId="8" priority="19">
      <formula>EXACT(B6, "BRAVES")</formula>
    </cfRule>
    <cfRule type="expression" dxfId="7" priority="18">
      <formula>EXACT(B6, "COWBOYS")</formula>
    </cfRule>
    <cfRule type="expression" dxfId="6" priority="17">
      <formula>EXACT(B6, "REVENANT")</formula>
    </cfRule>
    <cfRule type="expression" dxfId="5" priority="16">
      <formula>EXACT(B6, "AXMEN")</formula>
    </cfRule>
    <cfRule type="expression" dxfId="4" priority="15">
      <formula>EXACT(B6, "SKELETORS")</formula>
    </cfRule>
    <cfRule type="expression" dxfId="3" priority="14">
      <formula>EXACT(B6, "MADDOGS")</formula>
    </cfRule>
    <cfRule type="expression" dxfId="2" priority="13">
      <formula>EXACT(B6, "DOUBLE OOS")</formula>
    </cfRule>
    <cfRule type="expression" dxfId="1" priority="12">
      <formula>EXACT(B6, "AROWANAS")</formula>
    </cfRule>
    <cfRule type="expression" dxfId="0" priority="20">
      <formula>EXACT(B6, "WARRIUZZ")</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BC900-FE9D-4F6A-A971-0A6A2F511B5E}">
  <dimension ref="A1:C36"/>
  <sheetViews>
    <sheetView workbookViewId="0">
      <selection activeCell="D44" sqref="D44"/>
    </sheetView>
  </sheetViews>
  <sheetFormatPr defaultColWidth="42.5703125" defaultRowHeight="15" x14ac:dyDescent="0.25"/>
  <cols>
    <col min="1" max="1" width="44.5703125" customWidth="1"/>
    <col min="2" max="2" width="6.5703125" customWidth="1"/>
    <col min="3" max="3" width="44.42578125" bestFit="1" customWidth="1"/>
  </cols>
  <sheetData>
    <row r="1" spans="1:3" ht="24" thickBot="1" x14ac:dyDescent="0.3">
      <c r="A1" s="284" t="s">
        <v>707</v>
      </c>
      <c r="B1" s="285"/>
      <c r="C1" s="286"/>
    </row>
    <row r="2" spans="1:3" ht="24" thickBot="1" x14ac:dyDescent="0.3">
      <c r="A2" s="231" t="s">
        <v>28</v>
      </c>
      <c r="B2" s="232" t="s">
        <v>28</v>
      </c>
      <c r="C2" s="231" t="s">
        <v>28</v>
      </c>
    </row>
    <row r="3" spans="1:3" s="235" customFormat="1" ht="24" thickBot="1" x14ac:dyDescent="0.3">
      <c r="A3" s="233" t="s">
        <v>708</v>
      </c>
      <c r="B3" s="234"/>
      <c r="C3" s="233" t="s">
        <v>709</v>
      </c>
    </row>
    <row r="4" spans="1:3" ht="23.25" x14ac:dyDescent="0.25">
      <c r="A4" s="236" t="s">
        <v>710</v>
      </c>
      <c r="C4" s="236" t="s">
        <v>711</v>
      </c>
    </row>
    <row r="5" spans="1:3" ht="23.25" x14ac:dyDescent="0.25">
      <c r="A5" s="237" t="s">
        <v>712</v>
      </c>
      <c r="C5" s="237" t="s">
        <v>713</v>
      </c>
    </row>
    <row r="6" spans="1:3" ht="23.25" x14ac:dyDescent="0.25">
      <c r="A6" s="236" t="s">
        <v>714</v>
      </c>
      <c r="C6" s="236" t="s">
        <v>715</v>
      </c>
    </row>
    <row r="7" spans="1:3" ht="23.25" x14ac:dyDescent="0.25">
      <c r="A7" s="236" t="s">
        <v>716</v>
      </c>
      <c r="C7" s="236" t="s">
        <v>717</v>
      </c>
    </row>
    <row r="8" spans="1:3" ht="24" thickBot="1" x14ac:dyDescent="0.3">
      <c r="A8" s="236" t="s">
        <v>718</v>
      </c>
      <c r="C8" s="236" t="s">
        <v>719</v>
      </c>
    </row>
    <row r="9" spans="1:3" ht="24" thickBot="1" x14ac:dyDescent="0.3">
      <c r="A9" s="238"/>
      <c r="C9" s="238"/>
    </row>
    <row r="10" spans="1:3" s="235" customFormat="1" ht="24" thickBot="1" x14ac:dyDescent="0.4">
      <c r="A10" s="239" t="s">
        <v>720</v>
      </c>
      <c r="C10" s="233" t="s">
        <v>721</v>
      </c>
    </row>
    <row r="11" spans="1:3" ht="23.25" x14ac:dyDescent="0.35">
      <c r="A11" s="240" t="s">
        <v>722</v>
      </c>
      <c r="C11" s="236" t="s">
        <v>723</v>
      </c>
    </row>
    <row r="12" spans="1:3" s="242" customFormat="1" ht="23.25" x14ac:dyDescent="0.35">
      <c r="A12" s="241" t="s">
        <v>724</v>
      </c>
      <c r="C12" s="237" t="s">
        <v>725</v>
      </c>
    </row>
    <row r="13" spans="1:3" ht="23.25" x14ac:dyDescent="0.35">
      <c r="A13" s="240" t="s">
        <v>726</v>
      </c>
      <c r="C13" s="236" t="s">
        <v>727</v>
      </c>
    </row>
    <row r="14" spans="1:3" ht="23.25" x14ac:dyDescent="0.35">
      <c r="A14" s="240" t="s">
        <v>728</v>
      </c>
      <c r="C14" s="236" t="s">
        <v>729</v>
      </c>
    </row>
    <row r="15" spans="1:3" ht="24" thickBot="1" x14ac:dyDescent="0.4">
      <c r="A15" s="243" t="s">
        <v>730</v>
      </c>
      <c r="C15" s="244" t="s">
        <v>731</v>
      </c>
    </row>
    <row r="16" spans="1:3" ht="15.75" thickBot="1" x14ac:dyDescent="0.3"/>
    <row r="17" spans="1:3" s="245" customFormat="1" ht="24" thickBot="1" x14ac:dyDescent="0.4">
      <c r="A17" s="239" t="s">
        <v>732</v>
      </c>
      <c r="C17" s="233" t="s">
        <v>733</v>
      </c>
    </row>
    <row r="18" spans="1:3" s="242" customFormat="1" ht="23.25" x14ac:dyDescent="0.35">
      <c r="A18" s="240" t="s">
        <v>734</v>
      </c>
      <c r="C18" s="236" t="s">
        <v>735</v>
      </c>
    </row>
    <row r="19" spans="1:3" s="242" customFormat="1" ht="23.25" x14ac:dyDescent="0.35">
      <c r="A19" s="241" t="s">
        <v>736</v>
      </c>
      <c r="C19" s="246" t="s">
        <v>737</v>
      </c>
    </row>
    <row r="20" spans="1:3" s="242" customFormat="1" ht="23.25" x14ac:dyDescent="0.35">
      <c r="A20" s="240" t="s">
        <v>738</v>
      </c>
      <c r="C20" s="247" t="s">
        <v>739</v>
      </c>
    </row>
    <row r="21" spans="1:3" s="242" customFormat="1" ht="23.25" x14ac:dyDescent="0.35">
      <c r="A21" s="240" t="s">
        <v>740</v>
      </c>
      <c r="C21" s="248" t="s">
        <v>741</v>
      </c>
    </row>
    <row r="22" spans="1:3" s="242" customFormat="1" ht="24" thickBot="1" x14ac:dyDescent="0.4">
      <c r="A22" s="240" t="s">
        <v>742</v>
      </c>
      <c r="C22" s="236" t="s">
        <v>743</v>
      </c>
    </row>
    <row r="23" spans="1:3" ht="24" thickBot="1" x14ac:dyDescent="0.4">
      <c r="A23" s="217"/>
      <c r="C23" s="249"/>
    </row>
    <row r="24" spans="1:3" ht="24" thickBot="1" x14ac:dyDescent="0.3">
      <c r="A24" s="233" t="s">
        <v>744</v>
      </c>
      <c r="B24" s="250"/>
      <c r="C24" s="251" t="s">
        <v>745</v>
      </c>
    </row>
    <row r="25" spans="1:3" ht="23.25" x14ac:dyDescent="0.25">
      <c r="A25" s="236" t="s">
        <v>746</v>
      </c>
      <c r="B25" s="250"/>
      <c r="C25" s="248" t="s">
        <v>747</v>
      </c>
    </row>
    <row r="26" spans="1:3" ht="23.25" x14ac:dyDescent="0.25">
      <c r="A26" s="246" t="s">
        <v>748</v>
      </c>
      <c r="C26" s="246" t="s">
        <v>749</v>
      </c>
    </row>
    <row r="27" spans="1:3" ht="23.25" x14ac:dyDescent="0.25">
      <c r="A27" s="252" t="s">
        <v>750</v>
      </c>
      <c r="C27" s="248" t="s">
        <v>751</v>
      </c>
    </row>
    <row r="28" spans="1:3" ht="23.25" x14ac:dyDescent="0.25">
      <c r="A28" s="236" t="s">
        <v>752</v>
      </c>
      <c r="C28" s="248" t="s">
        <v>753</v>
      </c>
    </row>
    <row r="29" spans="1:3" ht="24" thickBot="1" x14ac:dyDescent="0.3">
      <c r="A29" s="244" t="s">
        <v>754</v>
      </c>
      <c r="C29" s="253" t="s">
        <v>755</v>
      </c>
    </row>
    <row r="30" spans="1:3" ht="24" thickBot="1" x14ac:dyDescent="0.3">
      <c r="C30" s="254"/>
    </row>
    <row r="31" spans="1:3" ht="24" thickBot="1" x14ac:dyDescent="0.3">
      <c r="C31" s="233" t="s">
        <v>756</v>
      </c>
    </row>
    <row r="32" spans="1:3" ht="23.25" x14ac:dyDescent="0.25">
      <c r="C32" s="236" t="s">
        <v>757</v>
      </c>
    </row>
    <row r="33" spans="2:3" ht="23.25" x14ac:dyDescent="0.35">
      <c r="C33" s="255" t="s">
        <v>758</v>
      </c>
    </row>
    <row r="34" spans="2:3" ht="23.25" x14ac:dyDescent="0.35">
      <c r="B34" s="250"/>
      <c r="C34" s="240" t="s">
        <v>759</v>
      </c>
    </row>
    <row r="35" spans="2:3" ht="23.25" x14ac:dyDescent="0.35">
      <c r="B35" s="250"/>
      <c r="C35" s="240" t="s">
        <v>760</v>
      </c>
    </row>
    <row r="36" spans="2:3" ht="24" thickBot="1" x14ac:dyDescent="0.4">
      <c r="B36" s="250"/>
      <c r="C36" s="243" t="s">
        <v>761</v>
      </c>
    </row>
  </sheetData>
  <mergeCells count="1">
    <mergeCell ref="A1:C1"/>
  </mergeCells>
  <hyperlinks>
    <hyperlink ref="C26" r:id="rId1" xr:uid="{486A0E47-D4F5-49E7-A15F-5C555936BA50}"/>
    <hyperlink ref="A12" r:id="rId2" xr:uid="{8F127F73-51B8-4E29-B189-0A454D680EA9}"/>
    <hyperlink ref="A19" r:id="rId3" xr:uid="{497C754E-B2E1-43BE-9016-6E28E902356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L40"/>
  <sheetViews>
    <sheetView showGridLines="0" workbookViewId="0">
      <pane xSplit="6" ySplit="2" topLeftCell="G3" activePane="bottomRight" state="frozen"/>
      <selection pane="topRight"/>
      <selection pane="bottomLeft"/>
      <selection pane="bottomRight" activeCell="I17" sqref="I17"/>
    </sheetView>
  </sheetViews>
  <sheetFormatPr defaultRowHeight="15" x14ac:dyDescent="0.25"/>
  <cols>
    <col min="1" max="1" width="18.5703125" bestFit="1" customWidth="1"/>
    <col min="2" max="2" width="14.85546875" customWidth="1"/>
    <col min="3" max="3" width="14.7109375" customWidth="1"/>
    <col min="4" max="4" width="42.140625" customWidth="1"/>
    <col min="5" max="5" width="14.85546875" customWidth="1"/>
    <col min="6" max="6" width="17" bestFit="1" customWidth="1"/>
    <col min="7" max="7" width="14" customWidth="1"/>
    <col min="8" max="9" width="18" customWidth="1"/>
    <col min="10" max="11" width="20" customWidth="1"/>
  </cols>
  <sheetData>
    <row r="1" spans="1:12" ht="21" customHeight="1" x14ac:dyDescent="0.35">
      <c r="B1" s="1" t="s">
        <v>0</v>
      </c>
      <c r="C1" s="1"/>
    </row>
    <row r="2" spans="1:12" x14ac:dyDescent="0.25">
      <c r="A2" s="260" t="s">
        <v>1</v>
      </c>
    </row>
    <row r="3" spans="1:12" x14ac:dyDescent="0.25">
      <c r="A3" s="261"/>
      <c r="B3" s="3" t="s">
        <v>2</v>
      </c>
      <c r="C3" s="3"/>
      <c r="E3" s="3" t="s">
        <v>3</v>
      </c>
    </row>
    <row r="4" spans="1:12" x14ac:dyDescent="0.25">
      <c r="A4" s="4">
        <v>1</v>
      </c>
      <c r="B4" s="10" t="s">
        <v>4</v>
      </c>
      <c r="C4" s="65"/>
      <c r="D4" t="s">
        <v>5</v>
      </c>
      <c r="E4">
        <v>16</v>
      </c>
    </row>
    <row r="5" spans="1:12" x14ac:dyDescent="0.25">
      <c r="A5" s="4">
        <v>2</v>
      </c>
      <c r="B5" s="11" t="s">
        <v>6</v>
      </c>
      <c r="C5" s="66"/>
      <c r="D5" t="s">
        <v>7</v>
      </c>
      <c r="E5">
        <v>16</v>
      </c>
    </row>
    <row r="6" spans="1:12" x14ac:dyDescent="0.25">
      <c r="A6" s="4">
        <v>3</v>
      </c>
      <c r="B6" s="12" t="s">
        <v>8</v>
      </c>
      <c r="C6" s="67"/>
      <c r="D6" t="s">
        <v>9</v>
      </c>
      <c r="E6" t="s">
        <v>10</v>
      </c>
    </row>
    <row r="7" spans="1:12" x14ac:dyDescent="0.25">
      <c r="A7" s="4">
        <v>4</v>
      </c>
      <c r="B7" s="13" t="s">
        <v>11</v>
      </c>
      <c r="C7" s="68"/>
      <c r="D7" t="s">
        <v>12</v>
      </c>
      <c r="E7">
        <v>0</v>
      </c>
    </row>
    <row r="8" spans="1:12" x14ac:dyDescent="0.25">
      <c r="A8" s="4">
        <v>5</v>
      </c>
      <c r="B8" s="14" t="s">
        <v>13</v>
      </c>
      <c r="C8" s="67"/>
      <c r="D8" t="s">
        <v>14</v>
      </c>
      <c r="E8">
        <v>2</v>
      </c>
    </row>
    <row r="9" spans="1:12" x14ac:dyDescent="0.25">
      <c r="A9" s="4">
        <v>6</v>
      </c>
      <c r="B9" s="15" t="s">
        <v>15</v>
      </c>
      <c r="C9" s="66"/>
      <c r="D9" t="s">
        <v>16</v>
      </c>
      <c r="E9">
        <v>2</v>
      </c>
    </row>
    <row r="10" spans="1:12" x14ac:dyDescent="0.25">
      <c r="A10" s="4">
        <v>7</v>
      </c>
      <c r="B10" s="16" t="s">
        <v>17</v>
      </c>
      <c r="C10" s="69"/>
      <c r="D10" t="s">
        <v>691</v>
      </c>
      <c r="E10">
        <v>0</v>
      </c>
    </row>
    <row r="11" spans="1:12" x14ac:dyDescent="0.25">
      <c r="A11" s="4">
        <v>8</v>
      </c>
      <c r="B11" s="17" t="s">
        <v>19</v>
      </c>
      <c r="C11" s="70"/>
      <c r="D11" t="s">
        <v>18</v>
      </c>
    </row>
    <row r="12" spans="1:12" x14ac:dyDescent="0.25">
      <c r="A12" s="4">
        <v>9</v>
      </c>
      <c r="B12" s="18" t="s">
        <v>21</v>
      </c>
      <c r="C12" s="67"/>
      <c r="D12" t="s">
        <v>20</v>
      </c>
    </row>
    <row r="13" spans="1:12" ht="15" customHeight="1" x14ac:dyDescent="0.25">
      <c r="C13" s="71"/>
      <c r="D13" s="262" t="s">
        <v>701</v>
      </c>
      <c r="E13" s="262"/>
      <c r="F13" s="262"/>
    </row>
    <row r="15" spans="1:12" x14ac:dyDescent="0.25">
      <c r="E15" s="9"/>
    </row>
    <row r="16" spans="1:12" x14ac:dyDescent="0.25">
      <c r="K16" s="2"/>
      <c r="L16" s="2"/>
    </row>
    <row r="17" spans="2:12" x14ac:dyDescent="0.25">
      <c r="B17" s="72"/>
      <c r="C17" s="72" t="s">
        <v>22</v>
      </c>
      <c r="D17" s="72" t="s">
        <v>23</v>
      </c>
      <c r="E17" s="72" t="s">
        <v>24</v>
      </c>
      <c r="F17" s="73" t="s">
        <v>25</v>
      </c>
      <c r="K17" s="2"/>
      <c r="L17" s="2"/>
    </row>
    <row r="18" spans="2:12" x14ac:dyDescent="0.25">
      <c r="B18" s="74" t="s">
        <v>4</v>
      </c>
      <c r="C18" s="75" t="s">
        <v>26</v>
      </c>
      <c r="D18" s="75" t="s">
        <v>27</v>
      </c>
      <c r="E18" s="76" t="s">
        <v>28</v>
      </c>
      <c r="F18" s="77" t="s">
        <v>28</v>
      </c>
      <c r="K18" s="2"/>
      <c r="L18" s="2"/>
    </row>
    <row r="19" spans="2:12" x14ac:dyDescent="0.25">
      <c r="B19" s="74" t="s">
        <v>6</v>
      </c>
      <c r="C19" s="75" t="s">
        <v>29</v>
      </c>
      <c r="D19" s="75" t="s">
        <v>30</v>
      </c>
      <c r="E19" s="78" t="s">
        <v>28</v>
      </c>
      <c r="F19" s="79" t="s">
        <v>28</v>
      </c>
      <c r="K19" s="2"/>
      <c r="L19" s="2"/>
    </row>
    <row r="20" spans="2:12" x14ac:dyDescent="0.25">
      <c r="B20" s="74" t="s">
        <v>8</v>
      </c>
      <c r="C20" s="75" t="s">
        <v>31</v>
      </c>
      <c r="D20" s="75" t="s">
        <v>32</v>
      </c>
      <c r="E20" s="80" t="s">
        <v>28</v>
      </c>
      <c r="F20" s="81" t="s">
        <v>28</v>
      </c>
      <c r="K20" s="2"/>
      <c r="L20" s="2"/>
    </row>
    <row r="21" spans="2:12" x14ac:dyDescent="0.25">
      <c r="B21" s="74" t="s">
        <v>11</v>
      </c>
      <c r="C21" s="75" t="s">
        <v>33</v>
      </c>
      <c r="D21" s="75" t="s">
        <v>34</v>
      </c>
      <c r="E21" s="82" t="s">
        <v>28</v>
      </c>
      <c r="F21" s="83" t="s">
        <v>28</v>
      </c>
      <c r="K21" s="2"/>
      <c r="L21" s="2"/>
    </row>
    <row r="22" spans="2:12" x14ac:dyDescent="0.25">
      <c r="B22" s="74" t="s">
        <v>13</v>
      </c>
      <c r="C22" s="75" t="s">
        <v>35</v>
      </c>
      <c r="D22" s="90" t="s">
        <v>36</v>
      </c>
      <c r="E22" s="86" t="s">
        <v>28</v>
      </c>
      <c r="F22" s="87" t="s">
        <v>28</v>
      </c>
      <c r="K22" s="2"/>
      <c r="L22" s="2"/>
    </row>
    <row r="23" spans="2:12" x14ac:dyDescent="0.25">
      <c r="B23" s="74" t="s">
        <v>15</v>
      </c>
      <c r="C23" s="75" t="s">
        <v>37</v>
      </c>
      <c r="D23" s="75" t="s">
        <v>29</v>
      </c>
      <c r="E23" s="84" t="s">
        <v>28</v>
      </c>
      <c r="F23" s="78" t="s">
        <v>28</v>
      </c>
      <c r="K23" s="2"/>
      <c r="L23" s="2"/>
    </row>
    <row r="24" spans="2:12" x14ac:dyDescent="0.25">
      <c r="B24" s="91" t="s">
        <v>17</v>
      </c>
      <c r="C24" s="75" t="s">
        <v>38</v>
      </c>
      <c r="D24" s="75" t="s">
        <v>39</v>
      </c>
      <c r="E24" s="88" t="s">
        <v>28</v>
      </c>
      <c r="F24" s="89" t="s">
        <v>28</v>
      </c>
      <c r="K24" s="2"/>
      <c r="L24" s="2"/>
    </row>
    <row r="25" spans="2:12" x14ac:dyDescent="0.25">
      <c r="B25" s="74" t="s">
        <v>19</v>
      </c>
      <c r="C25" s="75" t="s">
        <v>40</v>
      </c>
      <c r="D25" s="75" t="s">
        <v>41</v>
      </c>
      <c r="E25" s="107" t="s">
        <v>28</v>
      </c>
      <c r="F25" s="108" t="s">
        <v>28</v>
      </c>
      <c r="K25" s="2"/>
      <c r="L25" s="2"/>
    </row>
    <row r="26" spans="2:12" x14ac:dyDescent="0.25">
      <c r="B26" s="74" t="s">
        <v>21</v>
      </c>
      <c r="C26" s="75" t="s">
        <v>29</v>
      </c>
      <c r="D26" s="75" t="s">
        <v>42</v>
      </c>
      <c r="E26" s="78" t="s">
        <v>28</v>
      </c>
      <c r="F26" s="85" t="s">
        <v>28</v>
      </c>
      <c r="K26" s="2"/>
      <c r="L26" s="2"/>
    </row>
    <row r="27" spans="2:12" x14ac:dyDescent="0.25">
      <c r="K27" s="2"/>
      <c r="L27" s="2"/>
    </row>
    <row r="28" spans="2:12" x14ac:dyDescent="0.25">
      <c r="K28" s="2"/>
      <c r="L28" s="2"/>
    </row>
    <row r="29" spans="2:12" x14ac:dyDescent="0.25">
      <c r="K29" s="2"/>
      <c r="L29" s="2"/>
    </row>
    <row r="30" spans="2:12" x14ac:dyDescent="0.25">
      <c r="K30" s="2"/>
      <c r="L30" s="2"/>
    </row>
    <row r="31" spans="2:12" x14ac:dyDescent="0.25">
      <c r="K31" s="2"/>
      <c r="L31" s="2"/>
    </row>
    <row r="32" spans="2:12" x14ac:dyDescent="0.25">
      <c r="K32" s="2"/>
      <c r="L32" s="2"/>
    </row>
    <row r="33" spans="11:12" x14ac:dyDescent="0.25">
      <c r="K33" s="2"/>
      <c r="L33" s="2"/>
    </row>
    <row r="34" spans="11:12" x14ac:dyDescent="0.25">
      <c r="K34" s="2"/>
      <c r="L34" s="2"/>
    </row>
    <row r="35" spans="11:12" x14ac:dyDescent="0.25">
      <c r="K35" s="2"/>
      <c r="L35" s="2"/>
    </row>
    <row r="36" spans="11:12" x14ac:dyDescent="0.25">
      <c r="K36" s="2"/>
      <c r="L36" s="2"/>
    </row>
    <row r="37" spans="11:12" x14ac:dyDescent="0.25">
      <c r="K37" s="2"/>
      <c r="L37" s="2"/>
    </row>
    <row r="38" spans="11:12" x14ac:dyDescent="0.25">
      <c r="K38" s="2"/>
      <c r="L38" s="2"/>
    </row>
    <row r="39" spans="11:12" x14ac:dyDescent="0.25">
      <c r="K39" s="2"/>
      <c r="L39" s="2"/>
    </row>
    <row r="40" spans="11:12" x14ac:dyDescent="0.25">
      <c r="K40" s="2"/>
      <c r="L40" s="2"/>
    </row>
  </sheetData>
  <mergeCells count="2">
    <mergeCell ref="A2:A3"/>
    <mergeCell ref="D13:F13"/>
  </mergeCells>
  <phoneticPr fontId="48" type="noConversion"/>
  <conditionalFormatting sqref="A1:L12 C13:D13 G13:L14 A14:C14 A15:L40">
    <cfRule type="expression" dxfId="189" priority="1">
      <formula>EXACT(A1, "AROWANAS")</formula>
    </cfRule>
    <cfRule type="expression" dxfId="188" priority="2">
      <formula>EXACT(A1, "DOUBLE OOS")</formula>
    </cfRule>
    <cfRule type="expression" dxfId="187" priority="3">
      <formula>EXACT(A1, "MADDOGS")</formula>
    </cfRule>
    <cfRule type="expression" dxfId="186" priority="4">
      <formula>EXACT(A1, "SKELETORS")</formula>
    </cfRule>
    <cfRule type="expression" dxfId="185" priority="5">
      <formula>EXACT(A1, "AXMEN")</formula>
    </cfRule>
    <cfRule type="expression" dxfId="184" priority="6">
      <formula>EXACT(A1, "REVENANT")</formula>
    </cfRule>
    <cfRule type="expression" dxfId="183" priority="7">
      <formula>EXACT(A1, "COWBOYS")</formula>
    </cfRule>
    <cfRule type="expression" dxfId="182" priority="8">
      <formula>EXACT(A1, "BRAVES")</formula>
    </cfRule>
    <cfRule type="expression" dxfId="181" priority="9">
      <formula>EXACT(A1, "WARRIUZZ")</formula>
    </cfRule>
    <cfRule type="expression" dxfId="180" priority="10">
      <formula>EXACT(A1, "MADWOLVES")</formula>
    </cfRule>
  </conditionalFormatting>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T69"/>
  <sheetViews>
    <sheetView showGridLines="0" showRuler="0" zoomScaleNormal="100" workbookViewId="0">
      <selection activeCell="K9" sqref="K9"/>
    </sheetView>
  </sheetViews>
  <sheetFormatPr defaultRowHeight="15" x14ac:dyDescent="0.25"/>
  <cols>
    <col min="1" max="1" width="9.140625" style="3" customWidth="1"/>
    <col min="2" max="16384" width="9.140625" style="3"/>
  </cols>
  <sheetData>
    <row r="1" spans="2:20" x14ac:dyDescent="0.25">
      <c r="F1" s="263"/>
      <c r="G1" s="263"/>
      <c r="H1" s="263"/>
    </row>
    <row r="2" spans="2:20" x14ac:dyDescent="0.25">
      <c r="F2" s="263"/>
      <c r="G2" s="263"/>
      <c r="H2" s="263"/>
    </row>
    <row r="3" spans="2:20" x14ac:dyDescent="0.25">
      <c r="F3" s="263"/>
      <c r="G3" s="263"/>
      <c r="H3" s="263"/>
    </row>
    <row r="4" spans="2:20" x14ac:dyDescent="0.25">
      <c r="F4" s="263"/>
      <c r="G4" s="263"/>
      <c r="H4" s="263"/>
    </row>
    <row r="5" spans="2:20" x14ac:dyDescent="0.25">
      <c r="F5" s="263"/>
      <c r="G5" s="263"/>
      <c r="H5" s="263"/>
    </row>
    <row r="6" spans="2:20" x14ac:dyDescent="0.25">
      <c r="F6" s="263"/>
      <c r="G6" s="263"/>
      <c r="H6" s="263"/>
    </row>
    <row r="7" spans="2:20" x14ac:dyDescent="0.25">
      <c r="F7" s="263"/>
      <c r="G7" s="263"/>
      <c r="H7" s="263"/>
    </row>
    <row r="8" spans="2:20" x14ac:dyDescent="0.25">
      <c r="F8" s="263"/>
      <c r="G8" s="263"/>
      <c r="H8" s="263"/>
    </row>
    <row r="9" spans="2:20" x14ac:dyDescent="0.25">
      <c r="F9" s="263"/>
      <c r="G9" s="263"/>
      <c r="H9" s="263"/>
      <c r="S9"/>
    </row>
    <row r="10" spans="2:20" x14ac:dyDescent="0.25">
      <c r="F10" s="263"/>
      <c r="G10" s="263"/>
      <c r="H10" s="263"/>
    </row>
    <row r="11" spans="2:20" x14ac:dyDescent="0.25">
      <c r="B11" s="263"/>
      <c r="C11" s="263"/>
      <c r="D11" s="263"/>
      <c r="E11" s="263"/>
      <c r="F11" s="263"/>
      <c r="H11" s="263"/>
      <c r="I11" s="263"/>
      <c r="J11" s="263"/>
      <c r="K11" s="263"/>
      <c r="L11" s="263"/>
      <c r="T11"/>
    </row>
    <row r="12" spans="2:20" x14ac:dyDescent="0.25">
      <c r="B12" s="263"/>
      <c r="C12" s="263"/>
      <c r="D12" s="263"/>
      <c r="E12" s="263"/>
      <c r="F12" s="263"/>
      <c r="H12" s="263"/>
      <c r="I12" s="263"/>
      <c r="J12" s="263"/>
      <c r="K12" s="263"/>
      <c r="L12" s="263"/>
      <c r="S12"/>
    </row>
    <row r="13" spans="2:20" x14ac:dyDescent="0.25">
      <c r="B13" s="263"/>
      <c r="C13" s="263"/>
      <c r="D13" s="263"/>
      <c r="E13" s="263"/>
      <c r="F13" s="263"/>
      <c r="H13" s="263"/>
      <c r="I13" s="263"/>
      <c r="J13" s="263"/>
      <c r="K13" s="263"/>
      <c r="L13" s="263"/>
    </row>
    <row r="14" spans="2:20" x14ac:dyDescent="0.25">
      <c r="B14" s="263"/>
      <c r="C14" s="263"/>
      <c r="D14" s="263"/>
      <c r="E14" s="263"/>
      <c r="F14" s="263"/>
      <c r="H14" s="263"/>
      <c r="I14" s="263"/>
      <c r="J14" s="263"/>
      <c r="K14" s="263"/>
      <c r="L14" s="263"/>
    </row>
    <row r="15" spans="2:20" x14ac:dyDescent="0.25">
      <c r="B15" s="263"/>
      <c r="C15" s="263"/>
      <c r="D15" s="263"/>
      <c r="E15" s="263"/>
      <c r="F15" s="263"/>
      <c r="H15" s="263"/>
      <c r="I15" s="263"/>
      <c r="J15" s="263"/>
      <c r="K15" s="263"/>
      <c r="L15" s="263"/>
    </row>
    <row r="16" spans="2:20" x14ac:dyDescent="0.25">
      <c r="B16" s="263"/>
      <c r="C16" s="263"/>
      <c r="D16" s="263"/>
      <c r="E16" s="263"/>
      <c r="F16" s="263"/>
      <c r="H16" s="263"/>
      <c r="I16" s="263"/>
      <c r="J16" s="263"/>
      <c r="K16" s="263"/>
      <c r="L16" s="263"/>
      <c r="Q16"/>
    </row>
    <row r="17" spans="2:18" x14ac:dyDescent="0.25">
      <c r="B17" s="263"/>
      <c r="C17" s="263"/>
      <c r="D17" s="263"/>
      <c r="E17" s="263"/>
      <c r="F17" s="263"/>
      <c r="H17" s="263"/>
      <c r="I17" s="263"/>
      <c r="J17" s="263"/>
      <c r="K17" s="263"/>
      <c r="L17" s="263"/>
    </row>
    <row r="18" spans="2:18" x14ac:dyDescent="0.25">
      <c r="B18" s="263"/>
      <c r="C18" s="263"/>
      <c r="D18" s="263"/>
      <c r="E18" s="263"/>
      <c r="F18" s="263"/>
      <c r="H18" s="263"/>
      <c r="I18" s="263"/>
      <c r="J18" s="263"/>
      <c r="K18" s="263"/>
      <c r="L18" s="263"/>
    </row>
    <row r="19" spans="2:18" x14ac:dyDescent="0.25">
      <c r="B19" s="263"/>
      <c r="C19" s="263"/>
      <c r="D19" s="263"/>
      <c r="E19" s="263"/>
      <c r="F19" s="263"/>
      <c r="H19" s="263"/>
      <c r="I19" s="263"/>
      <c r="J19" s="263"/>
      <c r="K19" s="263"/>
      <c r="L19" s="263"/>
    </row>
    <row r="21" spans="2:18" x14ac:dyDescent="0.25">
      <c r="C21" s="263" t="s">
        <v>4</v>
      </c>
      <c r="D21" s="264"/>
      <c r="E21" s="264"/>
      <c r="I21" s="263" t="s">
        <v>13</v>
      </c>
      <c r="J21" s="264"/>
      <c r="K21" s="264"/>
    </row>
    <row r="23" spans="2:18" x14ac:dyDescent="0.25">
      <c r="B23" s="263"/>
      <c r="C23" s="263"/>
      <c r="D23" s="263"/>
      <c r="E23" s="263"/>
      <c r="F23" s="263"/>
      <c r="H23" s="263"/>
      <c r="I23" s="263"/>
      <c r="J23" s="263"/>
      <c r="K23" s="263"/>
      <c r="L23" s="263"/>
    </row>
    <row r="24" spans="2:18" x14ac:dyDescent="0.25">
      <c r="B24" s="263"/>
      <c r="C24" s="263"/>
      <c r="D24" s="263"/>
      <c r="E24" s="263"/>
      <c r="F24" s="263"/>
      <c r="H24" s="263"/>
      <c r="I24" s="263"/>
      <c r="J24" s="263"/>
      <c r="K24" s="263"/>
      <c r="L24" s="263"/>
    </row>
    <row r="25" spans="2:18" x14ac:dyDescent="0.25">
      <c r="B25" s="263"/>
      <c r="C25" s="263"/>
      <c r="D25" s="263"/>
      <c r="E25" s="263"/>
      <c r="F25" s="263"/>
      <c r="H25" s="263"/>
      <c r="I25" s="263"/>
      <c r="J25" s="263"/>
      <c r="K25" s="263"/>
      <c r="L25" s="263"/>
    </row>
    <row r="26" spans="2:18" x14ac:dyDescent="0.25">
      <c r="B26" s="263"/>
      <c r="C26" s="263"/>
      <c r="D26" s="263"/>
      <c r="E26" s="263"/>
      <c r="F26" s="263"/>
      <c r="H26" s="263"/>
      <c r="I26" s="263"/>
      <c r="J26" s="263"/>
      <c r="K26" s="263"/>
      <c r="L26" s="263"/>
    </row>
    <row r="27" spans="2:18" x14ac:dyDescent="0.25">
      <c r="B27" s="263"/>
      <c r="C27" s="263"/>
      <c r="D27" s="263"/>
      <c r="E27" s="263"/>
      <c r="F27" s="263"/>
      <c r="H27" s="263"/>
      <c r="I27" s="263"/>
      <c r="J27" s="263"/>
      <c r="K27" s="263"/>
      <c r="L27" s="263"/>
      <c r="R27" s="144"/>
    </row>
    <row r="28" spans="2:18" x14ac:dyDescent="0.25">
      <c r="B28" s="263"/>
      <c r="C28" s="263"/>
      <c r="D28" s="263"/>
      <c r="E28" s="263"/>
      <c r="F28" s="263"/>
      <c r="H28" s="263"/>
      <c r="I28" s="263"/>
      <c r="J28" s="263"/>
      <c r="K28" s="263"/>
      <c r="L28" s="263"/>
    </row>
    <row r="29" spans="2:18" x14ac:dyDescent="0.25">
      <c r="B29" s="263"/>
      <c r="C29" s="263"/>
      <c r="D29" s="263"/>
      <c r="E29" s="263"/>
      <c r="F29" s="263"/>
      <c r="H29" s="263"/>
      <c r="I29" s="263"/>
      <c r="J29" s="263"/>
      <c r="K29" s="263"/>
      <c r="L29" s="263"/>
    </row>
    <row r="30" spans="2:18" x14ac:dyDescent="0.25">
      <c r="B30" s="263"/>
      <c r="C30" s="263"/>
      <c r="D30" s="263"/>
      <c r="E30" s="263"/>
      <c r="F30" s="263"/>
      <c r="H30" s="263"/>
      <c r="I30" s="263"/>
      <c r="J30" s="263"/>
      <c r="K30" s="263"/>
      <c r="L30" s="263"/>
    </row>
    <row r="31" spans="2:18" x14ac:dyDescent="0.25">
      <c r="B31" s="263"/>
      <c r="C31" s="263"/>
      <c r="D31" s="263"/>
      <c r="E31" s="263"/>
      <c r="F31" s="263"/>
      <c r="H31" s="263"/>
      <c r="I31" s="263"/>
      <c r="J31" s="263"/>
      <c r="K31" s="263"/>
      <c r="L31" s="263"/>
    </row>
    <row r="32" spans="2:18" x14ac:dyDescent="0.25">
      <c r="B32" s="4"/>
      <c r="C32" s="4"/>
      <c r="D32" s="4"/>
      <c r="E32" s="4"/>
      <c r="F32" s="4"/>
      <c r="H32" s="4"/>
      <c r="I32" s="4"/>
      <c r="J32" s="4"/>
      <c r="K32" s="4"/>
      <c r="L32" s="4"/>
    </row>
    <row r="33" spans="2:12" x14ac:dyDescent="0.25">
      <c r="C33" s="263" t="s">
        <v>17</v>
      </c>
      <c r="D33" s="263"/>
      <c r="E33" s="263"/>
      <c r="I33" s="263" t="s">
        <v>8</v>
      </c>
      <c r="J33" s="264"/>
      <c r="K33" s="264"/>
    </row>
    <row r="35" spans="2:12" x14ac:dyDescent="0.25">
      <c r="B35" s="263"/>
      <c r="C35" s="263"/>
      <c r="D35" s="263"/>
      <c r="E35" s="263"/>
      <c r="F35" s="263"/>
      <c r="H35" s="263"/>
      <c r="I35" s="263"/>
      <c r="J35" s="263"/>
      <c r="K35" s="263"/>
      <c r="L35" s="263"/>
    </row>
    <row r="36" spans="2:12" x14ac:dyDescent="0.25">
      <c r="B36" s="263"/>
      <c r="C36" s="263"/>
      <c r="D36" s="263"/>
      <c r="E36" s="263"/>
      <c r="F36" s="263"/>
      <c r="H36" s="263"/>
      <c r="I36" s="263"/>
      <c r="J36" s="263"/>
      <c r="K36" s="263"/>
      <c r="L36" s="263"/>
    </row>
    <row r="37" spans="2:12" x14ac:dyDescent="0.25">
      <c r="B37" s="263"/>
      <c r="C37" s="263"/>
      <c r="D37" s="263"/>
      <c r="E37" s="263"/>
      <c r="F37" s="263"/>
      <c r="H37" s="263"/>
      <c r="I37" s="263"/>
      <c r="J37" s="263"/>
      <c r="K37" s="263"/>
      <c r="L37" s="263"/>
    </row>
    <row r="38" spans="2:12" x14ac:dyDescent="0.25">
      <c r="B38" s="263"/>
      <c r="C38" s="263"/>
      <c r="D38" s="263"/>
      <c r="E38" s="263"/>
      <c r="F38" s="263"/>
      <c r="H38" s="263"/>
      <c r="I38" s="263"/>
      <c r="J38" s="263"/>
      <c r="K38" s="263"/>
      <c r="L38" s="263"/>
    </row>
    <row r="39" spans="2:12" x14ac:dyDescent="0.25">
      <c r="B39" s="263"/>
      <c r="C39" s="263"/>
      <c r="D39" s="263"/>
      <c r="E39" s="263"/>
      <c r="F39" s="263"/>
      <c r="H39" s="263"/>
      <c r="I39" s="263"/>
      <c r="J39" s="263"/>
      <c r="K39" s="263"/>
      <c r="L39" s="263"/>
    </row>
    <row r="40" spans="2:12" x14ac:dyDescent="0.25">
      <c r="B40" s="263"/>
      <c r="C40" s="263"/>
      <c r="D40" s="263"/>
      <c r="E40" s="263"/>
      <c r="F40" s="263"/>
      <c r="H40" s="263"/>
      <c r="I40" s="263"/>
      <c r="J40" s="263"/>
      <c r="K40" s="263"/>
      <c r="L40" s="263"/>
    </row>
    <row r="41" spans="2:12" x14ac:dyDescent="0.25">
      <c r="B41" s="263"/>
      <c r="C41" s="263"/>
      <c r="D41" s="263"/>
      <c r="E41" s="263"/>
      <c r="F41" s="263"/>
      <c r="H41" s="263"/>
      <c r="I41" s="263"/>
      <c r="J41" s="263"/>
      <c r="K41" s="263"/>
      <c r="L41" s="263"/>
    </row>
    <row r="42" spans="2:12" x14ac:dyDescent="0.25">
      <c r="B42" s="263"/>
      <c r="C42" s="263"/>
      <c r="D42" s="263"/>
      <c r="E42" s="263"/>
      <c r="F42" s="263"/>
      <c r="H42" s="263"/>
      <c r="I42" s="263"/>
      <c r="J42" s="263"/>
      <c r="K42" s="263"/>
      <c r="L42" s="263"/>
    </row>
    <row r="43" spans="2:12" x14ac:dyDescent="0.25">
      <c r="B43" s="263"/>
      <c r="C43" s="263"/>
      <c r="D43" s="263"/>
      <c r="E43" s="263"/>
      <c r="F43" s="263"/>
      <c r="H43" s="263"/>
      <c r="I43" s="263"/>
      <c r="J43" s="263"/>
      <c r="K43" s="263"/>
      <c r="L43" s="263"/>
    </row>
    <row r="44" spans="2:12" x14ac:dyDescent="0.25">
      <c r="B44" s="4"/>
      <c r="C44" s="4"/>
      <c r="D44" s="4"/>
      <c r="E44" s="4"/>
      <c r="F44" s="4"/>
      <c r="H44" s="4"/>
      <c r="I44" s="4"/>
      <c r="J44" s="4"/>
      <c r="K44" s="4"/>
      <c r="L44" s="4"/>
    </row>
    <row r="45" spans="2:12" x14ac:dyDescent="0.25">
      <c r="C45" s="263" t="s">
        <v>660</v>
      </c>
      <c r="D45" s="264"/>
      <c r="E45" s="264"/>
      <c r="I45" s="263" t="s">
        <v>15</v>
      </c>
      <c r="J45" s="264"/>
      <c r="K45" s="264"/>
    </row>
    <row r="47" spans="2:12" x14ac:dyDescent="0.25">
      <c r="B47" s="263"/>
      <c r="C47" s="263"/>
      <c r="D47" s="263"/>
      <c r="E47" s="263"/>
      <c r="F47" s="263"/>
      <c r="H47" s="263"/>
      <c r="I47" s="263"/>
      <c r="J47" s="263"/>
      <c r="K47" s="263"/>
      <c r="L47" s="263"/>
    </row>
    <row r="48" spans="2:12" x14ac:dyDescent="0.25">
      <c r="B48" s="263"/>
      <c r="C48" s="263"/>
      <c r="D48" s="263"/>
      <c r="E48" s="263"/>
      <c r="F48" s="263"/>
      <c r="H48" s="263"/>
      <c r="I48" s="263"/>
      <c r="J48" s="263"/>
      <c r="K48" s="263"/>
      <c r="L48" s="263"/>
    </row>
    <row r="49" spans="2:12" x14ac:dyDescent="0.25">
      <c r="B49" s="263"/>
      <c r="C49" s="263"/>
      <c r="D49" s="263"/>
      <c r="E49" s="263"/>
      <c r="F49" s="263"/>
      <c r="H49" s="263"/>
      <c r="I49" s="263"/>
      <c r="J49" s="263"/>
      <c r="K49" s="263"/>
      <c r="L49" s="263"/>
    </row>
    <row r="50" spans="2:12" x14ac:dyDescent="0.25">
      <c r="B50" s="263"/>
      <c r="C50" s="263"/>
      <c r="D50" s="263"/>
      <c r="E50" s="263"/>
      <c r="F50" s="263"/>
      <c r="H50" s="263"/>
      <c r="I50" s="263"/>
      <c r="J50" s="263"/>
      <c r="K50" s="263"/>
      <c r="L50" s="263"/>
    </row>
    <row r="51" spans="2:12" x14ac:dyDescent="0.25">
      <c r="B51" s="263"/>
      <c r="C51" s="263"/>
      <c r="D51" s="263"/>
      <c r="E51" s="263"/>
      <c r="F51" s="263"/>
      <c r="H51" s="263"/>
      <c r="I51" s="263"/>
      <c r="J51" s="263"/>
      <c r="K51" s="263"/>
      <c r="L51" s="263"/>
    </row>
    <row r="52" spans="2:12" x14ac:dyDescent="0.25">
      <c r="B52" s="263"/>
      <c r="C52" s="263"/>
      <c r="D52" s="263"/>
      <c r="E52" s="263"/>
      <c r="F52" s="263"/>
      <c r="H52" s="263"/>
      <c r="I52" s="263"/>
      <c r="J52" s="263"/>
      <c r="K52" s="263"/>
      <c r="L52" s="263"/>
    </row>
    <row r="53" spans="2:12" x14ac:dyDescent="0.25">
      <c r="B53" s="263"/>
      <c r="C53" s="263"/>
      <c r="D53" s="263"/>
      <c r="E53" s="263"/>
      <c r="F53" s="263"/>
      <c r="H53" s="263"/>
      <c r="I53" s="263"/>
      <c r="J53" s="263"/>
      <c r="K53" s="263"/>
      <c r="L53" s="263"/>
    </row>
    <row r="54" spans="2:12" x14ac:dyDescent="0.25">
      <c r="B54" s="263"/>
      <c r="C54" s="263"/>
      <c r="D54" s="263"/>
      <c r="E54" s="263"/>
      <c r="F54" s="263"/>
      <c r="H54" s="263"/>
      <c r="I54" s="263"/>
      <c r="J54" s="263"/>
      <c r="K54" s="263"/>
      <c r="L54" s="263"/>
    </row>
    <row r="55" spans="2:12" x14ac:dyDescent="0.25">
      <c r="B55" s="263"/>
      <c r="C55" s="263"/>
      <c r="D55" s="263"/>
      <c r="E55" s="263"/>
      <c r="F55" s="263"/>
      <c r="H55" s="263"/>
      <c r="I55" s="263"/>
      <c r="J55" s="263"/>
      <c r="K55" s="263"/>
      <c r="L55" s="263"/>
    </row>
    <row r="56" spans="2:12" x14ac:dyDescent="0.25">
      <c r="B56" s="4"/>
      <c r="C56" s="4"/>
      <c r="D56" s="4"/>
      <c r="E56" s="4"/>
      <c r="F56" s="4"/>
      <c r="H56" s="4"/>
      <c r="I56" s="4"/>
      <c r="J56" s="4"/>
      <c r="K56" s="4"/>
      <c r="L56" s="4"/>
    </row>
    <row r="57" spans="2:12" x14ac:dyDescent="0.25">
      <c r="C57" s="263" t="s">
        <v>21</v>
      </c>
      <c r="D57" s="264"/>
      <c r="E57" s="264"/>
      <c r="I57" s="263" t="s">
        <v>19</v>
      </c>
      <c r="J57" s="264"/>
      <c r="K57" s="264"/>
    </row>
    <row r="59" spans="2:12" x14ac:dyDescent="0.25">
      <c r="B59" s="263"/>
      <c r="C59" s="263"/>
      <c r="D59" s="263"/>
      <c r="E59" s="263"/>
      <c r="F59" s="263"/>
    </row>
    <row r="60" spans="2:12" x14ac:dyDescent="0.25">
      <c r="B60" s="263"/>
      <c r="C60" s="263"/>
      <c r="D60" s="263"/>
      <c r="E60" s="263"/>
      <c r="F60" s="263"/>
    </row>
    <row r="61" spans="2:12" x14ac:dyDescent="0.25">
      <c r="B61" s="263"/>
      <c r="C61" s="263"/>
      <c r="D61" s="263"/>
      <c r="E61" s="263"/>
      <c r="F61" s="263"/>
    </row>
    <row r="62" spans="2:12" x14ac:dyDescent="0.25">
      <c r="B62" s="263"/>
      <c r="C62" s="263"/>
      <c r="D62" s="263"/>
      <c r="E62" s="263"/>
      <c r="F62" s="263"/>
    </row>
    <row r="63" spans="2:12" x14ac:dyDescent="0.25">
      <c r="B63" s="263"/>
      <c r="C63" s="263"/>
      <c r="D63" s="263"/>
      <c r="E63" s="263"/>
      <c r="F63" s="263"/>
    </row>
    <row r="64" spans="2:12" x14ac:dyDescent="0.25">
      <c r="B64" s="263"/>
      <c r="C64" s="263"/>
      <c r="D64" s="263"/>
      <c r="E64" s="263"/>
      <c r="F64" s="263"/>
    </row>
    <row r="65" spans="2:6" x14ac:dyDescent="0.25">
      <c r="B65" s="263"/>
      <c r="C65" s="263"/>
      <c r="D65" s="263"/>
      <c r="E65" s="263"/>
      <c r="F65" s="263"/>
    </row>
    <row r="66" spans="2:6" x14ac:dyDescent="0.25">
      <c r="B66" s="263"/>
      <c r="C66" s="263"/>
      <c r="D66" s="263"/>
      <c r="E66" s="263"/>
      <c r="F66" s="263"/>
    </row>
    <row r="67" spans="2:6" x14ac:dyDescent="0.25">
      <c r="B67" s="263"/>
      <c r="C67" s="263"/>
      <c r="D67" s="263"/>
      <c r="E67" s="263"/>
      <c r="F67" s="263"/>
    </row>
    <row r="68" spans="2:6" x14ac:dyDescent="0.25">
      <c r="B68" s="4"/>
      <c r="C68" s="4"/>
      <c r="D68" s="4"/>
      <c r="E68" s="4"/>
      <c r="F68" s="4"/>
    </row>
    <row r="69" spans="2:6" x14ac:dyDescent="0.25">
      <c r="C69" s="263" t="s">
        <v>11</v>
      </c>
      <c r="D69" s="264"/>
      <c r="E69" s="264"/>
    </row>
  </sheetData>
  <mergeCells count="19">
    <mergeCell ref="C69:E69"/>
    <mergeCell ref="C33:E33"/>
    <mergeCell ref="C57:E57"/>
    <mergeCell ref="I45:K45"/>
    <mergeCell ref="I57:K57"/>
    <mergeCell ref="I33:K33"/>
    <mergeCell ref="B35:F43"/>
    <mergeCell ref="B47:F55"/>
    <mergeCell ref="H35:L43"/>
    <mergeCell ref="B59:F67"/>
    <mergeCell ref="H47:L55"/>
    <mergeCell ref="C45:E45"/>
    <mergeCell ref="F1:H10"/>
    <mergeCell ref="B11:F19"/>
    <mergeCell ref="H11:L19"/>
    <mergeCell ref="B23:F31"/>
    <mergeCell ref="C21:E21"/>
    <mergeCell ref="I21:K21"/>
    <mergeCell ref="H23:L31"/>
  </mergeCells>
  <conditionalFormatting sqref="A1:F1 I1:XFD8 A2:E10 I9:R9 T9:XFD9 I10:XFD10 A11:B11 H11 M11:S11 U11:XFD11 G11:G19 M12:R12 T12:XFD12 A12:A19 M13:XFD15 M16:P16 R16:XFD16 M17:XFD19 A20:XFD22 B23 H23 G23:G31 M23:XFD31 A23:A32 G32:XFD32 A33:L34 M33:XFD1048576 B35 H35 A35:A44 G35:G44 A45:L46 B47 H47 A47:A56 G47:G56 A57:L58 B59 H59 A59:A68 G59:G68 H68:L1048576 A69:G70 B71 A71:A79 G71:G79 A80:G1048576">
    <cfRule type="expression" dxfId="179" priority="21">
      <formula>EXACT(A1, "REVENANT")</formula>
    </cfRule>
    <cfRule type="expression" dxfId="178" priority="22">
      <formula>EXACT(A1, "WARRIUZZ")</formula>
    </cfRule>
    <cfRule type="expression" dxfId="177" priority="23">
      <formula>EXACT(A1, "SKELETORS")</formula>
    </cfRule>
    <cfRule type="expression" dxfId="176" priority="24">
      <formula>EXACT(A1, "MADWOLVES")</formula>
    </cfRule>
    <cfRule type="expression" dxfId="175" priority="25">
      <formula>EXACT(A1, "MADDOGS")</formula>
    </cfRule>
    <cfRule type="expression" dxfId="174" priority="26">
      <formula>EXACT(A1, "DOUBLE OO'S")</formula>
    </cfRule>
    <cfRule type="expression" dxfId="173" priority="27">
      <formula>EXACT(A1, "COWBOYS")</formula>
    </cfRule>
    <cfRule type="expression" dxfId="172" priority="28">
      <formula>EXACT(A1, "BRAVES")</formula>
    </cfRule>
    <cfRule type="expression" dxfId="171" priority="29">
      <formula>EXACT(A1, "AXMEN")</formula>
    </cfRule>
    <cfRule type="expression" dxfId="170" priority="30">
      <formula>EXACT(A1, "AROWANAS")</formula>
    </cfRule>
  </conditionalFormatting>
  <conditionalFormatting sqref="Q16">
    <cfRule type="expression" dxfId="169" priority="1">
      <formula>EXACT(Q16, "AROWANAS")</formula>
    </cfRule>
    <cfRule type="expression" dxfId="168" priority="2">
      <formula>EXACT(Q16, "DOUBLE OOS")</formula>
    </cfRule>
    <cfRule type="expression" dxfId="167" priority="3">
      <formula>EXACT(Q16, "MADDOGS")</formula>
    </cfRule>
    <cfRule type="expression" dxfId="166" priority="4">
      <formula>EXACT(Q16, "SKELETORS")</formula>
    </cfRule>
    <cfRule type="expression" dxfId="165" priority="5">
      <formula>EXACT(Q16, "AXMEN")</formula>
    </cfRule>
    <cfRule type="expression" dxfId="164" priority="6">
      <formula>EXACT(Q16, "REVENANT")</formula>
    </cfRule>
    <cfRule type="expression" dxfId="163" priority="7">
      <formula>EXACT(Q16, "COWBOYS")</formula>
    </cfRule>
    <cfRule type="expression" dxfId="162" priority="8">
      <formula>EXACT(Q16, "BRAVES")</formula>
    </cfRule>
    <cfRule type="expression" dxfId="161" priority="9">
      <formula>EXACT(Q16, "WARRIUZZ")</formula>
    </cfRule>
    <cfRule type="expression" dxfId="160" priority="10">
      <formula>EXACT(Q16, "MADWOLVES")</formula>
    </cfRule>
  </conditionalFormatting>
  <conditionalFormatting sqref="S12">
    <cfRule type="expression" dxfId="159" priority="11">
      <formula>EXACT(S12, "AROWANAS")</formula>
    </cfRule>
    <cfRule type="expression" dxfId="158" priority="12">
      <formula>EXACT(S12, "DOUBLE OOS")</formula>
    </cfRule>
    <cfRule type="expression" dxfId="157" priority="13">
      <formula>EXACT(S12, "MADDOGS")</formula>
    </cfRule>
    <cfRule type="expression" dxfId="156" priority="14">
      <formula>EXACT(S12, "SKELETORS")</formula>
    </cfRule>
    <cfRule type="expression" dxfId="155" priority="15">
      <formula>EXACT(S12, "AXMEN")</formula>
    </cfRule>
    <cfRule type="expression" dxfId="154" priority="16">
      <formula>EXACT(S12, "REVENANT")</formula>
    </cfRule>
    <cfRule type="expression" dxfId="153" priority="17">
      <formula>EXACT(S12, "COWBOYS")</formula>
    </cfRule>
    <cfRule type="expression" dxfId="152" priority="18">
      <formula>EXACT(S12, "BRAVES")</formula>
    </cfRule>
    <cfRule type="expression" dxfId="151" priority="19">
      <formula>EXACT(S12, "WARRIUZZ")</formula>
    </cfRule>
    <cfRule type="expression" dxfId="150" priority="20">
      <formula>EXACT(S12, "MADWOLVES")</formula>
    </cfRule>
  </conditionalFormatting>
  <pageMargins left="0.7" right="0.7" top="0.75" bottom="0.75" header="0.3" footer="0.3"/>
  <pageSetup scale="68" orientation="portrait" r:id="rId1"/>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A7D16-EE8C-40B4-BF47-982CE9E65B37}">
  <dimension ref="B1:T70"/>
  <sheetViews>
    <sheetView showGridLines="0" workbookViewId="0">
      <selection activeCell="P27" sqref="P27"/>
    </sheetView>
  </sheetViews>
  <sheetFormatPr defaultRowHeight="15" x14ac:dyDescent="0.25"/>
  <cols>
    <col min="1" max="16384" width="9.140625" style="3"/>
  </cols>
  <sheetData>
    <row r="1" spans="2:20" ht="51" customHeight="1" x14ac:dyDescent="0.25">
      <c r="F1" s="263"/>
      <c r="G1" s="263"/>
      <c r="H1" s="263"/>
    </row>
    <row r="2" spans="2:20" ht="13.5" customHeight="1" x14ac:dyDescent="0.25">
      <c r="F2" s="263"/>
      <c r="G2" s="263"/>
      <c r="H2" s="263"/>
    </row>
    <row r="3" spans="2:20" x14ac:dyDescent="0.25">
      <c r="F3" s="263"/>
      <c r="G3" s="263"/>
      <c r="H3" s="263"/>
    </row>
    <row r="4" spans="2:20" x14ac:dyDescent="0.25">
      <c r="F4" s="263"/>
      <c r="G4" s="263"/>
      <c r="H4" s="263"/>
    </row>
    <row r="5" spans="2:20" x14ac:dyDescent="0.25">
      <c r="F5" s="263"/>
      <c r="G5" s="263"/>
      <c r="H5" s="263"/>
    </row>
    <row r="6" spans="2:20" x14ac:dyDescent="0.25">
      <c r="F6" s="263"/>
      <c r="G6" s="263"/>
      <c r="H6" s="263"/>
    </row>
    <row r="7" spans="2:20" x14ac:dyDescent="0.25">
      <c r="F7" s="263"/>
      <c r="G7" s="263"/>
      <c r="H7" s="263"/>
    </row>
    <row r="8" spans="2:20" x14ac:dyDescent="0.25">
      <c r="F8" s="263"/>
      <c r="G8" s="263"/>
      <c r="H8" s="263"/>
    </row>
    <row r="9" spans="2:20" x14ac:dyDescent="0.25">
      <c r="F9" s="263"/>
      <c r="G9" s="263"/>
      <c r="H9" s="263"/>
    </row>
    <row r="10" spans="2:20" x14ac:dyDescent="0.25">
      <c r="F10" s="263"/>
      <c r="G10" s="263"/>
      <c r="H10" s="263"/>
      <c r="S10"/>
    </row>
    <row r="11" spans="2:20" x14ac:dyDescent="0.25">
      <c r="F11" s="263"/>
      <c r="G11" s="263"/>
      <c r="H11" s="263"/>
    </row>
    <row r="12" spans="2:20" x14ac:dyDescent="0.25">
      <c r="B12" s="263"/>
      <c r="C12" s="263"/>
      <c r="D12" s="263"/>
      <c r="E12" s="263"/>
      <c r="F12" s="263"/>
      <c r="H12" s="263"/>
      <c r="I12" s="263"/>
      <c r="J12" s="263"/>
      <c r="K12" s="263"/>
      <c r="L12" s="263"/>
      <c r="T12"/>
    </row>
    <row r="13" spans="2:20" x14ac:dyDescent="0.25">
      <c r="B13" s="263"/>
      <c r="C13" s="263"/>
      <c r="D13" s="263"/>
      <c r="E13" s="263"/>
      <c r="F13" s="263"/>
      <c r="H13" s="263"/>
      <c r="I13" s="263"/>
      <c r="J13" s="263"/>
      <c r="K13" s="263"/>
      <c r="L13" s="263"/>
      <c r="S13"/>
    </row>
    <row r="14" spans="2:20" x14ac:dyDescent="0.25">
      <c r="B14" s="263"/>
      <c r="C14" s="263"/>
      <c r="D14" s="263"/>
      <c r="E14" s="263"/>
      <c r="F14" s="263"/>
      <c r="H14" s="263"/>
      <c r="I14" s="263"/>
      <c r="J14" s="263"/>
      <c r="K14" s="263"/>
      <c r="L14" s="263"/>
    </row>
    <row r="15" spans="2:20" x14ac:dyDescent="0.25">
      <c r="B15" s="263"/>
      <c r="C15" s="263"/>
      <c r="D15" s="263"/>
      <c r="E15" s="263"/>
      <c r="F15" s="263"/>
      <c r="H15" s="263"/>
      <c r="I15" s="263"/>
      <c r="J15" s="263"/>
      <c r="K15" s="263"/>
      <c r="L15" s="263"/>
    </row>
    <row r="16" spans="2:20" x14ac:dyDescent="0.25">
      <c r="B16" s="263"/>
      <c r="C16" s="263"/>
      <c r="D16" s="263"/>
      <c r="E16" s="263"/>
      <c r="F16" s="263"/>
      <c r="H16" s="263"/>
      <c r="I16" s="263"/>
      <c r="J16" s="263"/>
      <c r="K16" s="263"/>
      <c r="L16" s="263"/>
    </row>
    <row r="17" spans="2:18" x14ac:dyDescent="0.25">
      <c r="B17" s="263"/>
      <c r="C17" s="263"/>
      <c r="D17" s="263"/>
      <c r="E17" s="263"/>
      <c r="F17" s="263"/>
      <c r="H17" s="263"/>
      <c r="I17" s="263"/>
      <c r="J17" s="263"/>
      <c r="K17" s="263"/>
      <c r="L17" s="263"/>
      <c r="Q17"/>
    </row>
    <row r="18" spans="2:18" x14ac:dyDescent="0.25">
      <c r="B18" s="263"/>
      <c r="C18" s="263"/>
      <c r="D18" s="263"/>
      <c r="E18" s="263"/>
      <c r="F18" s="263"/>
      <c r="H18" s="263"/>
      <c r="I18" s="263"/>
      <c r="J18" s="263"/>
      <c r="K18" s="263"/>
      <c r="L18" s="263"/>
    </row>
    <row r="19" spans="2:18" x14ac:dyDescent="0.25">
      <c r="B19" s="263"/>
      <c r="C19" s="263"/>
      <c r="D19" s="263"/>
      <c r="E19" s="263"/>
      <c r="F19" s="263"/>
      <c r="H19" s="263"/>
      <c r="I19" s="263"/>
      <c r="J19" s="263"/>
      <c r="K19" s="263"/>
      <c r="L19" s="263"/>
    </row>
    <row r="20" spans="2:18" x14ac:dyDescent="0.25">
      <c r="B20" s="263"/>
      <c r="C20" s="263"/>
      <c r="D20" s="263"/>
      <c r="E20" s="263"/>
      <c r="F20" s="263"/>
      <c r="H20" s="263"/>
      <c r="I20" s="263"/>
      <c r="J20" s="263"/>
      <c r="K20" s="263"/>
      <c r="L20" s="263"/>
    </row>
    <row r="22" spans="2:18" x14ac:dyDescent="0.25">
      <c r="C22" s="263" t="s">
        <v>4</v>
      </c>
      <c r="D22" s="264"/>
      <c r="E22" s="264"/>
      <c r="I22" s="263" t="s">
        <v>13</v>
      </c>
      <c r="J22" s="264"/>
      <c r="K22" s="264"/>
    </row>
    <row r="24" spans="2:18" x14ac:dyDescent="0.25">
      <c r="B24" s="263"/>
      <c r="C24" s="263"/>
      <c r="D24" s="263"/>
      <c r="E24" s="263"/>
      <c r="F24" s="263"/>
      <c r="H24" s="263"/>
      <c r="I24" s="263"/>
      <c r="J24" s="263"/>
      <c r="K24" s="263"/>
      <c r="L24" s="263"/>
    </row>
    <row r="25" spans="2:18" x14ac:dyDescent="0.25">
      <c r="B25" s="263"/>
      <c r="C25" s="263"/>
      <c r="D25" s="263"/>
      <c r="E25" s="263"/>
      <c r="F25" s="263"/>
      <c r="H25" s="263"/>
      <c r="I25" s="263"/>
      <c r="J25" s="263"/>
      <c r="K25" s="263"/>
      <c r="L25" s="263"/>
    </row>
    <row r="26" spans="2:18" x14ac:dyDescent="0.25">
      <c r="B26" s="263"/>
      <c r="C26" s="263"/>
      <c r="D26" s="263"/>
      <c r="E26" s="263"/>
      <c r="F26" s="263"/>
      <c r="H26" s="263"/>
      <c r="I26" s="263"/>
      <c r="J26" s="263"/>
      <c r="K26" s="263"/>
      <c r="L26" s="263"/>
    </row>
    <row r="27" spans="2:18" x14ac:dyDescent="0.25">
      <c r="B27" s="263"/>
      <c r="C27" s="263"/>
      <c r="D27" s="263"/>
      <c r="E27" s="263"/>
      <c r="F27" s="263"/>
      <c r="H27" s="263"/>
      <c r="I27" s="263"/>
      <c r="J27" s="263"/>
      <c r="K27" s="263"/>
      <c r="L27" s="263"/>
    </row>
    <row r="28" spans="2:18" x14ac:dyDescent="0.25">
      <c r="B28" s="263"/>
      <c r="C28" s="263"/>
      <c r="D28" s="263"/>
      <c r="E28" s="263"/>
      <c r="F28" s="263"/>
      <c r="H28" s="263"/>
      <c r="I28" s="263"/>
      <c r="J28" s="263"/>
      <c r="K28" s="263"/>
      <c r="L28" s="263"/>
      <c r="R28" s="144"/>
    </row>
    <row r="29" spans="2:18" x14ac:dyDescent="0.25">
      <c r="B29" s="263"/>
      <c r="C29" s="263"/>
      <c r="D29" s="263"/>
      <c r="E29" s="263"/>
      <c r="F29" s="263"/>
      <c r="H29" s="263"/>
      <c r="I29" s="263"/>
      <c r="J29" s="263"/>
      <c r="K29" s="263"/>
      <c r="L29" s="263"/>
    </row>
    <row r="30" spans="2:18" x14ac:dyDescent="0.25">
      <c r="B30" s="263"/>
      <c r="C30" s="263"/>
      <c r="D30" s="263"/>
      <c r="E30" s="263"/>
      <c r="F30" s="263"/>
      <c r="H30" s="263"/>
      <c r="I30" s="263"/>
      <c r="J30" s="263"/>
      <c r="K30" s="263"/>
      <c r="L30" s="263"/>
    </row>
    <row r="31" spans="2:18" x14ac:dyDescent="0.25">
      <c r="B31" s="263"/>
      <c r="C31" s="263"/>
      <c r="D31" s="263"/>
      <c r="E31" s="263"/>
      <c r="F31" s="263"/>
      <c r="H31" s="263"/>
      <c r="I31" s="263"/>
      <c r="J31" s="263"/>
      <c r="K31" s="263"/>
      <c r="L31" s="263"/>
    </row>
    <row r="32" spans="2:18" x14ac:dyDescent="0.25">
      <c r="B32" s="263"/>
      <c r="C32" s="263"/>
      <c r="D32" s="263"/>
      <c r="E32" s="263"/>
      <c r="F32" s="263"/>
      <c r="H32" s="263"/>
      <c r="I32" s="263"/>
      <c r="J32" s="263"/>
      <c r="K32" s="263"/>
      <c r="L32" s="263"/>
    </row>
    <row r="33" spans="2:12" x14ac:dyDescent="0.25">
      <c r="B33" s="4"/>
      <c r="C33" s="4"/>
      <c r="D33" s="4"/>
      <c r="E33" s="4"/>
      <c r="F33" s="4"/>
      <c r="H33" s="4"/>
      <c r="I33" s="4"/>
      <c r="J33" s="4"/>
      <c r="K33" s="4"/>
      <c r="L33" s="4"/>
    </row>
    <row r="34" spans="2:12" x14ac:dyDescent="0.25">
      <c r="C34" s="263" t="s">
        <v>17</v>
      </c>
      <c r="D34" s="263"/>
      <c r="E34" s="263"/>
      <c r="I34" s="263" t="s">
        <v>8</v>
      </c>
      <c r="J34" s="264"/>
      <c r="K34" s="264"/>
    </row>
    <row r="36" spans="2:12" x14ac:dyDescent="0.25">
      <c r="B36" s="263"/>
      <c r="C36" s="263"/>
      <c r="D36" s="263"/>
      <c r="E36" s="263"/>
      <c r="F36" s="263"/>
      <c r="H36" s="263"/>
      <c r="I36" s="263"/>
      <c r="J36" s="263"/>
      <c r="K36" s="263"/>
      <c r="L36" s="263"/>
    </row>
    <row r="37" spans="2:12" x14ac:dyDescent="0.25">
      <c r="B37" s="263"/>
      <c r="C37" s="263"/>
      <c r="D37" s="263"/>
      <c r="E37" s="263"/>
      <c r="F37" s="263"/>
      <c r="H37" s="263"/>
      <c r="I37" s="263"/>
      <c r="J37" s="263"/>
      <c r="K37" s="263"/>
      <c r="L37" s="263"/>
    </row>
    <row r="38" spans="2:12" x14ac:dyDescent="0.25">
      <c r="B38" s="263"/>
      <c r="C38" s="263"/>
      <c r="D38" s="263"/>
      <c r="E38" s="263"/>
      <c r="F38" s="263"/>
      <c r="H38" s="263"/>
      <c r="I38" s="263"/>
      <c r="J38" s="263"/>
      <c r="K38" s="263"/>
      <c r="L38" s="263"/>
    </row>
    <row r="39" spans="2:12" x14ac:dyDescent="0.25">
      <c r="B39" s="263"/>
      <c r="C39" s="263"/>
      <c r="D39" s="263"/>
      <c r="E39" s="263"/>
      <c r="F39" s="263"/>
      <c r="H39" s="263"/>
      <c r="I39" s="263"/>
      <c r="J39" s="263"/>
      <c r="K39" s="263"/>
      <c r="L39" s="263"/>
    </row>
    <row r="40" spans="2:12" x14ac:dyDescent="0.25">
      <c r="B40" s="263"/>
      <c r="C40" s="263"/>
      <c r="D40" s="263"/>
      <c r="E40" s="263"/>
      <c r="F40" s="263"/>
      <c r="H40" s="263"/>
      <c r="I40" s="263"/>
      <c r="J40" s="263"/>
      <c r="K40" s="263"/>
      <c r="L40" s="263"/>
    </row>
    <row r="41" spans="2:12" x14ac:dyDescent="0.25">
      <c r="B41" s="263"/>
      <c r="C41" s="263"/>
      <c r="D41" s="263"/>
      <c r="E41" s="263"/>
      <c r="F41" s="263"/>
      <c r="H41" s="263"/>
      <c r="I41" s="263"/>
      <c r="J41" s="263"/>
      <c r="K41" s="263"/>
      <c r="L41" s="263"/>
    </row>
    <row r="42" spans="2:12" x14ac:dyDescent="0.25">
      <c r="B42" s="263"/>
      <c r="C42" s="263"/>
      <c r="D42" s="263"/>
      <c r="E42" s="263"/>
      <c r="F42" s="263"/>
      <c r="H42" s="263"/>
      <c r="I42" s="263"/>
      <c r="J42" s="263"/>
      <c r="K42" s="263"/>
      <c r="L42" s="263"/>
    </row>
    <row r="43" spans="2:12" x14ac:dyDescent="0.25">
      <c r="B43" s="263"/>
      <c r="C43" s="263"/>
      <c r="D43" s="263"/>
      <c r="E43" s="263"/>
      <c r="F43" s="263"/>
      <c r="H43" s="263"/>
      <c r="I43" s="263"/>
      <c r="J43" s="263"/>
      <c r="K43" s="263"/>
      <c r="L43" s="263"/>
    </row>
    <row r="44" spans="2:12" x14ac:dyDescent="0.25">
      <c r="B44" s="263"/>
      <c r="C44" s="263"/>
      <c r="D44" s="263"/>
      <c r="E44" s="263"/>
      <c r="F44" s="263"/>
      <c r="H44" s="263"/>
      <c r="I44" s="263"/>
      <c r="J44" s="263"/>
      <c r="K44" s="263"/>
      <c r="L44" s="263"/>
    </row>
    <row r="45" spans="2:12" x14ac:dyDescent="0.25">
      <c r="B45" s="4"/>
      <c r="C45" s="4"/>
      <c r="D45" s="4"/>
      <c r="E45" s="4"/>
      <c r="F45" s="4"/>
      <c r="H45" s="4"/>
      <c r="I45" s="4"/>
      <c r="J45" s="4"/>
      <c r="K45" s="4"/>
      <c r="L45" s="4"/>
    </row>
    <row r="46" spans="2:12" x14ac:dyDescent="0.25">
      <c r="C46" s="263" t="s">
        <v>660</v>
      </c>
      <c r="D46" s="264"/>
      <c r="E46" s="264"/>
      <c r="I46" s="263" t="s">
        <v>15</v>
      </c>
      <c r="J46" s="264"/>
      <c r="K46" s="264"/>
    </row>
    <row r="48" spans="2:12" x14ac:dyDescent="0.25">
      <c r="B48" s="263"/>
      <c r="C48" s="263"/>
      <c r="D48" s="263"/>
      <c r="E48" s="263"/>
      <c r="F48" s="263"/>
      <c r="H48" s="263"/>
      <c r="I48" s="263"/>
      <c r="J48" s="263"/>
      <c r="K48" s="263"/>
      <c r="L48" s="263"/>
    </row>
    <row r="49" spans="2:12" x14ac:dyDescent="0.25">
      <c r="B49" s="263"/>
      <c r="C49" s="263"/>
      <c r="D49" s="263"/>
      <c r="E49" s="263"/>
      <c r="F49" s="263"/>
      <c r="H49" s="263"/>
      <c r="I49" s="263"/>
      <c r="J49" s="263"/>
      <c r="K49" s="263"/>
      <c r="L49" s="263"/>
    </row>
    <row r="50" spans="2:12" x14ac:dyDescent="0.25">
      <c r="B50" s="263"/>
      <c r="C50" s="263"/>
      <c r="D50" s="263"/>
      <c r="E50" s="263"/>
      <c r="F50" s="263"/>
      <c r="H50" s="263"/>
      <c r="I50" s="263"/>
      <c r="J50" s="263"/>
      <c r="K50" s="263"/>
      <c r="L50" s="263"/>
    </row>
    <row r="51" spans="2:12" x14ac:dyDescent="0.25">
      <c r="B51" s="263"/>
      <c r="C51" s="263"/>
      <c r="D51" s="263"/>
      <c r="E51" s="263"/>
      <c r="F51" s="263"/>
      <c r="H51" s="263"/>
      <c r="I51" s="263"/>
      <c r="J51" s="263"/>
      <c r="K51" s="263"/>
      <c r="L51" s="263"/>
    </row>
    <row r="52" spans="2:12" x14ac:dyDescent="0.25">
      <c r="B52" s="263"/>
      <c r="C52" s="263"/>
      <c r="D52" s="263"/>
      <c r="E52" s="263"/>
      <c r="F52" s="263"/>
      <c r="H52" s="263"/>
      <c r="I52" s="263"/>
      <c r="J52" s="263"/>
      <c r="K52" s="263"/>
      <c r="L52" s="263"/>
    </row>
    <row r="53" spans="2:12" x14ac:dyDescent="0.25">
      <c r="B53" s="263"/>
      <c r="C53" s="263"/>
      <c r="D53" s="263"/>
      <c r="E53" s="263"/>
      <c r="F53" s="263"/>
      <c r="H53" s="263"/>
      <c r="I53" s="263"/>
      <c r="J53" s="263"/>
      <c r="K53" s="263"/>
      <c r="L53" s="263"/>
    </row>
    <row r="54" spans="2:12" x14ac:dyDescent="0.25">
      <c r="B54" s="263"/>
      <c r="C54" s="263"/>
      <c r="D54" s="263"/>
      <c r="E54" s="263"/>
      <c r="F54" s="263"/>
      <c r="H54" s="263"/>
      <c r="I54" s="263"/>
      <c r="J54" s="263"/>
      <c r="K54" s="263"/>
      <c r="L54" s="263"/>
    </row>
    <row r="55" spans="2:12" x14ac:dyDescent="0.25">
      <c r="B55" s="263"/>
      <c r="C55" s="263"/>
      <c r="D55" s="263"/>
      <c r="E55" s="263"/>
      <c r="F55" s="263"/>
      <c r="H55" s="263"/>
      <c r="I55" s="263"/>
      <c r="J55" s="263"/>
      <c r="K55" s="263"/>
      <c r="L55" s="263"/>
    </row>
    <row r="56" spans="2:12" x14ac:dyDescent="0.25">
      <c r="B56" s="263"/>
      <c r="C56" s="263"/>
      <c r="D56" s="263"/>
      <c r="E56" s="263"/>
      <c r="F56" s="263"/>
      <c r="H56" s="263"/>
      <c r="I56" s="263"/>
      <c r="J56" s="263"/>
      <c r="K56" s="263"/>
      <c r="L56" s="263"/>
    </row>
    <row r="57" spans="2:12" x14ac:dyDescent="0.25">
      <c r="B57" s="4"/>
      <c r="C57" s="4"/>
      <c r="D57" s="4"/>
      <c r="E57" s="4"/>
      <c r="F57" s="4"/>
      <c r="H57" s="4"/>
      <c r="I57" s="4"/>
      <c r="J57" s="4"/>
      <c r="K57" s="4"/>
      <c r="L57" s="4"/>
    </row>
    <row r="58" spans="2:12" x14ac:dyDescent="0.25">
      <c r="C58" s="263" t="s">
        <v>21</v>
      </c>
      <c r="D58" s="264"/>
      <c r="E58" s="264"/>
      <c r="I58" s="263" t="s">
        <v>19</v>
      </c>
      <c r="J58" s="264"/>
      <c r="K58" s="264"/>
    </row>
    <row r="60" spans="2:12" x14ac:dyDescent="0.25">
      <c r="B60" s="263"/>
      <c r="C60" s="263"/>
      <c r="D60" s="263"/>
      <c r="E60" s="263"/>
      <c r="F60" s="263"/>
    </row>
    <row r="61" spans="2:12" x14ac:dyDescent="0.25">
      <c r="B61" s="263"/>
      <c r="C61" s="263"/>
      <c r="D61" s="263"/>
      <c r="E61" s="263"/>
      <c r="F61" s="263"/>
    </row>
    <row r="62" spans="2:12" x14ac:dyDescent="0.25">
      <c r="B62" s="263"/>
      <c r="C62" s="263"/>
      <c r="D62" s="263"/>
      <c r="E62" s="263"/>
      <c r="F62" s="263"/>
    </row>
    <row r="63" spans="2:12" x14ac:dyDescent="0.25">
      <c r="B63" s="263"/>
      <c r="C63" s="263"/>
      <c r="D63" s="263"/>
      <c r="E63" s="263"/>
      <c r="F63" s="263"/>
    </row>
    <row r="64" spans="2:12" x14ac:dyDescent="0.25">
      <c r="B64" s="263"/>
      <c r="C64" s="263"/>
      <c r="D64" s="263"/>
      <c r="E64" s="263"/>
      <c r="F64" s="263"/>
    </row>
    <row r="65" spans="2:6" x14ac:dyDescent="0.25">
      <c r="B65" s="263"/>
      <c r="C65" s="263"/>
      <c r="D65" s="263"/>
      <c r="E65" s="263"/>
      <c r="F65" s="263"/>
    </row>
    <row r="66" spans="2:6" x14ac:dyDescent="0.25">
      <c r="B66" s="263"/>
      <c r="C66" s="263"/>
      <c r="D66" s="263"/>
      <c r="E66" s="263"/>
      <c r="F66" s="263"/>
    </row>
    <row r="67" spans="2:6" x14ac:dyDescent="0.25">
      <c r="B67" s="263"/>
      <c r="C67" s="263"/>
      <c r="D67" s="263"/>
      <c r="E67" s="263"/>
      <c r="F67" s="263"/>
    </row>
    <row r="68" spans="2:6" x14ac:dyDescent="0.25">
      <c r="B68" s="263"/>
      <c r="C68" s="263"/>
      <c r="D68" s="263"/>
      <c r="E68" s="263"/>
      <c r="F68" s="263"/>
    </row>
    <row r="69" spans="2:6" x14ac:dyDescent="0.25">
      <c r="B69" s="4"/>
      <c r="C69" s="4"/>
      <c r="D69" s="4"/>
      <c r="E69" s="4"/>
      <c r="F69" s="4"/>
    </row>
    <row r="70" spans="2:6" x14ac:dyDescent="0.25">
      <c r="C70" s="263" t="s">
        <v>11</v>
      </c>
      <c r="D70" s="264"/>
      <c r="E70" s="264"/>
    </row>
  </sheetData>
  <mergeCells count="19">
    <mergeCell ref="F1:H11"/>
    <mergeCell ref="B12:F20"/>
    <mergeCell ref="H12:L20"/>
    <mergeCell ref="C22:E22"/>
    <mergeCell ref="I22:K22"/>
    <mergeCell ref="C34:E34"/>
    <mergeCell ref="B36:F44"/>
    <mergeCell ref="H24:L32"/>
    <mergeCell ref="C46:E46"/>
    <mergeCell ref="I34:K34"/>
    <mergeCell ref="B24:F32"/>
    <mergeCell ref="C70:E70"/>
    <mergeCell ref="I58:K58"/>
    <mergeCell ref="B48:F56"/>
    <mergeCell ref="H36:L44"/>
    <mergeCell ref="C58:E58"/>
    <mergeCell ref="I46:K46"/>
    <mergeCell ref="B60:F68"/>
    <mergeCell ref="H48:L56"/>
  </mergeCells>
  <conditionalFormatting sqref="A1:F2 I1:XFD9 A3:E11 I10:R10 T10:XFD10 I11:XFD11 A12:B12 H12 M12:S12 U12:XFD12 G12:G20 M13:R13 T13:XFD13 A13:A20 M14:XFD16 M17:P17 R17:XFD17 M18:XFD20 A21:XFD23 B24 H24 A24:A33 G24:G33 M24:XFD1048576 H32:L32 A34:L35 B36 H36 A36:A45 G36:G45 A46:L47 B48 H48 A48:A57 G48:G57 A58:L59 B60 H60 A60:A69 G60:G69 H69:L1048576 A70:G71 B72 A72:A80 G72:G80 A81:G1048576">
    <cfRule type="expression" dxfId="149" priority="21">
      <formula>EXACT(A1, "REVENANT")</formula>
    </cfRule>
    <cfRule type="expression" dxfId="148" priority="22">
      <formula>EXACT(A1, "WARRIUZZ")</formula>
    </cfRule>
    <cfRule type="expression" dxfId="147" priority="23">
      <formula>EXACT(A1, "SKELETORS")</formula>
    </cfRule>
    <cfRule type="expression" dxfId="146" priority="24">
      <formula>EXACT(A1, "MADWOLVES")</formula>
    </cfRule>
    <cfRule type="expression" dxfId="145" priority="25">
      <formula>EXACT(A1, "MADDOGS")</formula>
    </cfRule>
    <cfRule type="expression" dxfId="144" priority="26">
      <formula>EXACT(A1, "DOUBLE OO'S")</formula>
    </cfRule>
    <cfRule type="expression" dxfId="143" priority="27">
      <formula>EXACT(A1, "COWBOYS")</formula>
    </cfRule>
    <cfRule type="expression" dxfId="142" priority="28">
      <formula>EXACT(A1, "BRAVES")</formula>
    </cfRule>
    <cfRule type="expression" dxfId="141" priority="29">
      <formula>EXACT(A1, "AXMEN")</formula>
    </cfRule>
    <cfRule type="expression" dxfId="140" priority="30">
      <formula>EXACT(A1, "AROWANAS")</formula>
    </cfRule>
  </conditionalFormatting>
  <conditionalFormatting sqref="Q17">
    <cfRule type="expression" dxfId="139" priority="1">
      <formula>EXACT(Q17, "AROWANAS")</formula>
    </cfRule>
    <cfRule type="expression" dxfId="138" priority="2">
      <formula>EXACT(Q17, "DOUBLE OOS")</formula>
    </cfRule>
    <cfRule type="expression" dxfId="137" priority="3">
      <formula>EXACT(Q17, "MADDOGS")</formula>
    </cfRule>
    <cfRule type="expression" dxfId="136" priority="4">
      <formula>EXACT(Q17, "SKELETORS")</formula>
    </cfRule>
    <cfRule type="expression" dxfId="135" priority="5">
      <formula>EXACT(Q17, "AXMEN")</formula>
    </cfRule>
    <cfRule type="expression" dxfId="134" priority="6">
      <formula>EXACT(Q17, "REVENANT")</formula>
    </cfRule>
    <cfRule type="expression" dxfId="133" priority="7">
      <formula>EXACT(Q17, "COWBOYS")</formula>
    </cfRule>
    <cfRule type="expression" dxfId="132" priority="8">
      <formula>EXACT(Q17, "BRAVES")</formula>
    </cfRule>
    <cfRule type="expression" dxfId="131" priority="9">
      <formula>EXACT(Q17, "WARRIUZZ")</formula>
    </cfRule>
    <cfRule type="expression" dxfId="130" priority="10">
      <formula>EXACT(Q17, "MADWOLVES")</formula>
    </cfRule>
  </conditionalFormatting>
  <conditionalFormatting sqref="S13">
    <cfRule type="expression" dxfId="129" priority="11">
      <formula>EXACT(S13, "AROWANAS")</formula>
    </cfRule>
    <cfRule type="expression" dxfId="128" priority="12">
      <formula>EXACT(S13, "DOUBLE OOS")</formula>
    </cfRule>
    <cfRule type="expression" dxfId="127" priority="13">
      <formula>EXACT(S13, "MADDOGS")</formula>
    </cfRule>
    <cfRule type="expression" dxfId="126" priority="14">
      <formula>EXACT(S13, "SKELETORS")</formula>
    </cfRule>
    <cfRule type="expression" dxfId="125" priority="15">
      <formula>EXACT(S13, "AXMEN")</formula>
    </cfRule>
    <cfRule type="expression" dxfId="124" priority="16">
      <formula>EXACT(S13, "REVENANT")</formula>
    </cfRule>
    <cfRule type="expression" dxfId="123" priority="17">
      <formula>EXACT(S13, "COWBOYS")</formula>
    </cfRule>
    <cfRule type="expression" dxfId="122" priority="18">
      <formula>EXACT(S13, "BRAVES")</formula>
    </cfRule>
    <cfRule type="expression" dxfId="121" priority="19">
      <formula>EXACT(S13, "WARRIUZZ")</formula>
    </cfRule>
    <cfRule type="expression" dxfId="120" priority="20">
      <formula>EXACT(S13, "MADWOLVES")</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H74"/>
  <sheetViews>
    <sheetView showGridLines="0" zoomScale="90" zoomScaleNormal="90" workbookViewId="0">
      <selection activeCell="L63" sqref="L63"/>
    </sheetView>
  </sheetViews>
  <sheetFormatPr defaultRowHeight="15" x14ac:dyDescent="0.25"/>
  <cols>
    <col min="1" max="1" width="6.140625" style="44" bestFit="1" customWidth="1"/>
    <col min="2" max="2" width="7.5703125" hidden="1" customWidth="1"/>
    <col min="3" max="4" width="12.7109375" bestFit="1" customWidth="1"/>
    <col min="5" max="5" width="11.5703125" bestFit="1" customWidth="1"/>
    <col min="6" max="6" width="11.140625" bestFit="1" customWidth="1"/>
    <col min="7" max="7" width="12.7109375" bestFit="1" customWidth="1"/>
    <col min="8" max="8" width="7.140625" bestFit="1" customWidth="1"/>
  </cols>
  <sheetData>
    <row r="1" spans="1:8" x14ac:dyDescent="0.25">
      <c r="A1" s="41" t="s">
        <v>43</v>
      </c>
      <c r="B1" s="29" t="s">
        <v>44</v>
      </c>
      <c r="C1" s="29" t="s">
        <v>45</v>
      </c>
      <c r="D1" s="29" t="s">
        <v>46</v>
      </c>
      <c r="E1" s="29" t="s">
        <v>47</v>
      </c>
      <c r="F1" s="29" t="s">
        <v>48</v>
      </c>
      <c r="G1" s="29" t="s">
        <v>49</v>
      </c>
      <c r="H1" s="29" t="s">
        <v>50</v>
      </c>
    </row>
    <row r="2" spans="1:8" x14ac:dyDescent="0.25">
      <c r="A2" s="42">
        <v>1</v>
      </c>
      <c r="B2" s="6">
        <v>1</v>
      </c>
      <c r="C2" s="19" t="s">
        <v>4</v>
      </c>
      <c r="D2" s="23" t="s">
        <v>6</v>
      </c>
      <c r="E2" s="6"/>
      <c r="F2" s="6"/>
      <c r="G2" s="6" t="str">
        <f t="shared" ref="G2:G65" si="0">IF(COUNTA($E2,$F2)&lt;2,"",IF($E2&gt;$F2,$C2,IF($F2&gt;$E2,$D2,"TIE")))</f>
        <v/>
      </c>
      <c r="H2" s="6" t="str">
        <f t="shared" ref="H2:H65" si="1">IF(COUNTA($E2,$F2)&lt;2,"",ABS($E2-$F2))</f>
        <v/>
      </c>
    </row>
    <row r="3" spans="1:8" x14ac:dyDescent="0.25">
      <c r="A3" s="42">
        <v>1</v>
      </c>
      <c r="B3" s="6">
        <v>2</v>
      </c>
      <c r="C3" s="27" t="s">
        <v>8</v>
      </c>
      <c r="D3" s="24" t="s">
        <v>11</v>
      </c>
      <c r="E3" s="6"/>
      <c r="F3" s="6"/>
      <c r="G3" s="6" t="str">
        <f t="shared" si="0"/>
        <v/>
      </c>
      <c r="H3" s="6" t="str">
        <f t="shared" si="1"/>
        <v/>
      </c>
    </row>
    <row r="4" spans="1:8" x14ac:dyDescent="0.25">
      <c r="A4" s="42">
        <v>1</v>
      </c>
      <c r="B4" s="6">
        <v>3</v>
      </c>
      <c r="C4" s="192" t="s">
        <v>13</v>
      </c>
      <c r="D4" s="193" t="s">
        <v>17</v>
      </c>
      <c r="E4" s="6"/>
      <c r="F4" s="6"/>
      <c r="G4" s="6" t="str">
        <f t="shared" si="0"/>
        <v/>
      </c>
      <c r="H4" s="6" t="str">
        <f t="shared" si="1"/>
        <v/>
      </c>
    </row>
    <row r="5" spans="1:8" ht="15.75" thickBot="1" x14ac:dyDescent="0.3">
      <c r="A5" s="43">
        <v>1</v>
      </c>
      <c r="B5" s="31">
        <v>4</v>
      </c>
      <c r="C5" s="194" t="s">
        <v>19</v>
      </c>
      <c r="D5" s="36" t="s">
        <v>21</v>
      </c>
      <c r="E5" s="31"/>
      <c r="F5" s="31"/>
      <c r="G5" s="31" t="str">
        <f t="shared" si="0"/>
        <v/>
      </c>
      <c r="H5" s="31" t="str">
        <f t="shared" si="1"/>
        <v/>
      </c>
    </row>
    <row r="6" spans="1:8" ht="15.75" customHeight="1" thickTop="1" x14ac:dyDescent="0.25">
      <c r="A6" s="148">
        <v>2</v>
      </c>
      <c r="B6" s="149">
        <v>1</v>
      </c>
      <c r="C6" s="150" t="s">
        <v>11</v>
      </c>
      <c r="D6" s="151" t="s">
        <v>4</v>
      </c>
      <c r="E6" s="149"/>
      <c r="F6" s="149"/>
      <c r="G6" s="149" t="str">
        <f>IF(COUNTA($E6,$F6)&lt;2,"",IF($E6&gt;$F6,$C6,IF($F6&gt;$E6,$D6,"TIE")))</f>
        <v/>
      </c>
      <c r="H6" s="149" t="str">
        <f t="shared" si="1"/>
        <v/>
      </c>
    </row>
    <row r="7" spans="1:8" ht="15.75" customHeight="1" x14ac:dyDescent="0.25">
      <c r="A7" s="42">
        <v>2</v>
      </c>
      <c r="B7" s="6">
        <v>2</v>
      </c>
      <c r="C7" s="19" t="s">
        <v>6</v>
      </c>
      <c r="D7" s="24" t="s">
        <v>17</v>
      </c>
      <c r="E7" s="6"/>
      <c r="F7" s="6"/>
      <c r="G7" s="6" t="str">
        <f t="shared" si="0"/>
        <v/>
      </c>
      <c r="H7" s="6" t="str">
        <f t="shared" si="1"/>
        <v/>
      </c>
    </row>
    <row r="8" spans="1:8" x14ac:dyDescent="0.25">
      <c r="A8" s="42">
        <v>2</v>
      </c>
      <c r="B8" s="6">
        <v>3</v>
      </c>
      <c r="C8" s="27" t="s">
        <v>21</v>
      </c>
      <c r="D8" s="195" t="s">
        <v>8</v>
      </c>
      <c r="E8" s="6"/>
      <c r="F8" s="6"/>
      <c r="G8" s="6" t="str">
        <f t="shared" si="0"/>
        <v/>
      </c>
      <c r="H8" s="6" t="str">
        <f t="shared" si="1"/>
        <v/>
      </c>
    </row>
    <row r="9" spans="1:8" ht="15.75" thickBot="1" x14ac:dyDescent="0.3">
      <c r="A9" s="43">
        <v>2</v>
      </c>
      <c r="B9" s="31">
        <v>4</v>
      </c>
      <c r="C9" s="40" t="s">
        <v>15</v>
      </c>
      <c r="D9" s="194" t="s">
        <v>19</v>
      </c>
      <c r="E9" s="31"/>
      <c r="F9" s="31"/>
      <c r="G9" s="31" t="str">
        <f t="shared" si="0"/>
        <v/>
      </c>
      <c r="H9" s="31" t="str">
        <f t="shared" si="1"/>
        <v/>
      </c>
    </row>
    <row r="10" spans="1:8" ht="15.75" thickTop="1" x14ac:dyDescent="0.25">
      <c r="A10" s="148">
        <v>3</v>
      </c>
      <c r="B10" s="149">
        <v>1</v>
      </c>
      <c r="C10" s="152" t="s">
        <v>17</v>
      </c>
      <c r="D10" s="150" t="s">
        <v>4</v>
      </c>
      <c r="E10" s="149"/>
      <c r="F10" s="149"/>
      <c r="G10" s="149" t="str">
        <f t="shared" si="0"/>
        <v/>
      </c>
      <c r="H10" s="149" t="str">
        <f t="shared" si="1"/>
        <v/>
      </c>
    </row>
    <row r="11" spans="1:8" ht="15.75" customHeight="1" x14ac:dyDescent="0.25">
      <c r="A11" s="42">
        <v>3</v>
      </c>
      <c r="B11" s="6">
        <v>2</v>
      </c>
      <c r="C11" s="23" t="s">
        <v>11</v>
      </c>
      <c r="D11" s="25" t="s">
        <v>21</v>
      </c>
      <c r="E11" s="6"/>
      <c r="F11" s="6"/>
      <c r="G11" s="6" t="str">
        <f t="shared" si="0"/>
        <v/>
      </c>
      <c r="H11" s="6" t="str">
        <f t="shared" si="1"/>
        <v/>
      </c>
    </row>
    <row r="12" spans="1:8" ht="15.75" customHeight="1" x14ac:dyDescent="0.25">
      <c r="A12" s="42">
        <v>3</v>
      </c>
      <c r="B12" s="6">
        <v>3</v>
      </c>
      <c r="C12" s="19" t="s">
        <v>8</v>
      </c>
      <c r="D12" s="27" t="s">
        <v>15</v>
      </c>
      <c r="E12" s="6"/>
      <c r="F12" s="6"/>
      <c r="G12" s="6" t="str">
        <f t="shared" si="0"/>
        <v/>
      </c>
      <c r="H12" s="6" t="str">
        <f t="shared" si="1"/>
        <v/>
      </c>
    </row>
    <row r="13" spans="1:8" ht="15.75" thickBot="1" x14ac:dyDescent="0.3">
      <c r="A13" s="43">
        <v>3</v>
      </c>
      <c r="B13" s="31">
        <v>4</v>
      </c>
      <c r="C13" s="36" t="s">
        <v>19</v>
      </c>
      <c r="D13" s="40" t="s">
        <v>13</v>
      </c>
      <c r="E13" s="31"/>
      <c r="F13" s="31"/>
      <c r="G13" s="31" t="str">
        <f t="shared" si="0"/>
        <v/>
      </c>
      <c r="H13" s="31" t="str">
        <f t="shared" si="1"/>
        <v/>
      </c>
    </row>
    <row r="14" spans="1:8" ht="15.75" thickTop="1" x14ac:dyDescent="0.25">
      <c r="A14" s="148">
        <v>4</v>
      </c>
      <c r="B14" s="149">
        <v>1</v>
      </c>
      <c r="C14" s="151" t="s">
        <v>4</v>
      </c>
      <c r="D14" s="153" t="s">
        <v>21</v>
      </c>
      <c r="E14" s="149"/>
      <c r="F14" s="149"/>
      <c r="G14" s="149" t="str">
        <f t="shared" si="0"/>
        <v/>
      </c>
      <c r="H14" s="149" t="str">
        <f t="shared" si="1"/>
        <v/>
      </c>
    </row>
    <row r="15" spans="1:8" x14ac:dyDescent="0.25">
      <c r="A15" s="42">
        <v>4</v>
      </c>
      <c r="B15" s="6">
        <v>2</v>
      </c>
      <c r="C15" s="23" t="s">
        <v>15</v>
      </c>
      <c r="D15" s="24" t="s">
        <v>11</v>
      </c>
      <c r="E15" s="6"/>
      <c r="F15" s="6"/>
      <c r="G15" s="6" t="str">
        <f t="shared" si="0"/>
        <v/>
      </c>
      <c r="H15" s="6" t="str">
        <f t="shared" si="1"/>
        <v/>
      </c>
    </row>
    <row r="16" spans="1:8" ht="15.75" customHeight="1" x14ac:dyDescent="0.25">
      <c r="A16" s="42">
        <v>4</v>
      </c>
      <c r="B16" s="6">
        <v>3</v>
      </c>
      <c r="C16" s="28" t="s">
        <v>6</v>
      </c>
      <c r="D16" s="20" t="s">
        <v>19</v>
      </c>
      <c r="E16" s="6"/>
      <c r="F16" s="6"/>
      <c r="G16" s="6" t="str">
        <f t="shared" si="0"/>
        <v/>
      </c>
      <c r="H16" s="6" t="str">
        <f t="shared" si="1"/>
        <v/>
      </c>
    </row>
    <row r="17" spans="1:8" ht="15.75" customHeight="1" thickBot="1" x14ac:dyDescent="0.3">
      <c r="A17" s="43">
        <v>4</v>
      </c>
      <c r="B17" s="31">
        <v>4</v>
      </c>
      <c r="C17" s="35" t="s">
        <v>13</v>
      </c>
      <c r="D17" s="159" t="s">
        <v>8</v>
      </c>
      <c r="E17" s="31"/>
      <c r="F17" s="31"/>
      <c r="G17" s="31" t="str">
        <f t="shared" si="0"/>
        <v/>
      </c>
      <c r="H17" s="31" t="str">
        <f t="shared" si="1"/>
        <v/>
      </c>
    </row>
    <row r="18" spans="1:8" ht="15.75" thickTop="1" x14ac:dyDescent="0.25">
      <c r="A18" s="148">
        <v>5</v>
      </c>
      <c r="B18" s="149">
        <v>1</v>
      </c>
      <c r="C18" s="153" t="s">
        <v>21</v>
      </c>
      <c r="D18" s="150" t="s">
        <v>15</v>
      </c>
      <c r="E18" s="149"/>
      <c r="F18" s="149"/>
      <c r="G18" s="149" t="str">
        <f t="shared" si="0"/>
        <v/>
      </c>
      <c r="H18" s="149" t="str">
        <f t="shared" si="1"/>
        <v/>
      </c>
    </row>
    <row r="19" spans="1:8" x14ac:dyDescent="0.25">
      <c r="A19" s="42">
        <v>5</v>
      </c>
      <c r="B19" s="6">
        <v>2</v>
      </c>
      <c r="C19" s="196" t="s">
        <v>17</v>
      </c>
      <c r="D19" s="197" t="s">
        <v>19</v>
      </c>
      <c r="E19" s="6"/>
      <c r="F19" s="6"/>
      <c r="G19" s="6" t="str">
        <f t="shared" si="0"/>
        <v/>
      </c>
      <c r="H19" s="6" t="str">
        <f t="shared" si="1"/>
        <v/>
      </c>
    </row>
    <row r="20" spans="1:8" x14ac:dyDescent="0.25">
      <c r="A20" s="42">
        <v>5</v>
      </c>
      <c r="B20" s="6">
        <v>3</v>
      </c>
      <c r="C20" s="24" t="s">
        <v>11</v>
      </c>
      <c r="D20" s="26" t="s">
        <v>13</v>
      </c>
      <c r="E20" s="6"/>
      <c r="F20" s="6"/>
      <c r="G20" s="6" t="str">
        <f t="shared" si="0"/>
        <v/>
      </c>
      <c r="H20" s="6" t="str">
        <f t="shared" si="1"/>
        <v/>
      </c>
    </row>
    <row r="21" spans="1:8" ht="15.75" customHeight="1" thickBot="1" x14ac:dyDescent="0.3">
      <c r="A21" s="43">
        <v>5</v>
      </c>
      <c r="B21" s="31">
        <v>4</v>
      </c>
      <c r="C21" s="33" t="s">
        <v>8</v>
      </c>
      <c r="D21" s="36" t="s">
        <v>6</v>
      </c>
      <c r="E21" s="31"/>
      <c r="F21" s="31"/>
      <c r="G21" s="31" t="str">
        <f t="shared" si="0"/>
        <v/>
      </c>
      <c r="H21" s="31" t="str">
        <f t="shared" si="1"/>
        <v/>
      </c>
    </row>
    <row r="22" spans="1:8" ht="15.75" customHeight="1" thickTop="1" x14ac:dyDescent="0.25">
      <c r="A22" s="148">
        <v>6</v>
      </c>
      <c r="B22" s="149">
        <v>1</v>
      </c>
      <c r="C22" s="198" t="s">
        <v>4</v>
      </c>
      <c r="D22" s="199" t="s">
        <v>15</v>
      </c>
      <c r="E22" s="149"/>
      <c r="F22" s="149"/>
      <c r="G22" s="149" t="str">
        <f t="shared" si="0"/>
        <v/>
      </c>
      <c r="H22" s="149" t="str">
        <f t="shared" si="1"/>
        <v/>
      </c>
    </row>
    <row r="23" spans="1:8" x14ac:dyDescent="0.25">
      <c r="A23" s="42">
        <v>6</v>
      </c>
      <c r="B23" s="6">
        <v>2</v>
      </c>
      <c r="C23" s="28" t="s">
        <v>13</v>
      </c>
      <c r="D23" s="27" t="s">
        <v>21</v>
      </c>
      <c r="E23" s="6"/>
      <c r="F23" s="6"/>
      <c r="G23" s="6" t="str">
        <f t="shared" si="0"/>
        <v/>
      </c>
      <c r="H23" s="6" t="str">
        <f t="shared" si="1"/>
        <v/>
      </c>
    </row>
    <row r="24" spans="1:8" x14ac:dyDescent="0.25">
      <c r="A24" s="42">
        <v>6</v>
      </c>
      <c r="B24" s="6">
        <v>3</v>
      </c>
      <c r="C24" s="25" t="s">
        <v>17</v>
      </c>
      <c r="D24" s="20" t="s">
        <v>8</v>
      </c>
      <c r="E24" s="6"/>
      <c r="F24" s="6"/>
      <c r="G24" s="6" t="str">
        <f t="shared" si="0"/>
        <v/>
      </c>
      <c r="H24" s="6" t="str">
        <f t="shared" si="1"/>
        <v/>
      </c>
    </row>
    <row r="25" spans="1:8" ht="15.75" thickBot="1" x14ac:dyDescent="0.3">
      <c r="A25" s="43">
        <v>6</v>
      </c>
      <c r="B25" s="31">
        <v>4</v>
      </c>
      <c r="C25" s="200" t="s">
        <v>6</v>
      </c>
      <c r="D25" s="160" t="s">
        <v>11</v>
      </c>
      <c r="E25" s="31"/>
      <c r="F25" s="31"/>
      <c r="G25" s="31" t="str">
        <f t="shared" si="0"/>
        <v/>
      </c>
      <c r="H25" s="31" t="str">
        <f t="shared" si="1"/>
        <v/>
      </c>
    </row>
    <row r="26" spans="1:8" ht="15.75" customHeight="1" thickTop="1" x14ac:dyDescent="0.25">
      <c r="A26" s="148">
        <v>7</v>
      </c>
      <c r="B26" s="149">
        <v>1</v>
      </c>
      <c r="C26" s="154" t="s">
        <v>19</v>
      </c>
      <c r="D26" s="152" t="s">
        <v>4</v>
      </c>
      <c r="E26" s="149"/>
      <c r="F26" s="149"/>
      <c r="G26" s="149" t="str">
        <f t="shared" si="0"/>
        <v/>
      </c>
      <c r="H26" s="149" t="str">
        <f t="shared" si="1"/>
        <v/>
      </c>
    </row>
    <row r="27" spans="1:8" ht="15.75" customHeight="1" x14ac:dyDescent="0.25">
      <c r="A27" s="42">
        <v>7</v>
      </c>
      <c r="B27" s="6">
        <v>2</v>
      </c>
      <c r="C27" s="201" t="s">
        <v>15</v>
      </c>
      <c r="D27" s="202" t="s">
        <v>13</v>
      </c>
      <c r="E27" s="6"/>
      <c r="F27" s="6"/>
      <c r="G27" s="6" t="str">
        <f t="shared" si="0"/>
        <v/>
      </c>
      <c r="H27" s="6" t="str">
        <f t="shared" si="1"/>
        <v/>
      </c>
    </row>
    <row r="28" spans="1:8" x14ac:dyDescent="0.25">
      <c r="A28" s="42">
        <v>7</v>
      </c>
      <c r="B28" s="6">
        <v>3</v>
      </c>
      <c r="C28" s="20" t="s">
        <v>21</v>
      </c>
      <c r="D28" s="24" t="s">
        <v>6</v>
      </c>
      <c r="E28" s="6"/>
      <c r="F28" s="6"/>
      <c r="G28" s="6" t="str">
        <f t="shared" si="0"/>
        <v/>
      </c>
      <c r="H28" s="6" t="str">
        <f t="shared" si="1"/>
        <v/>
      </c>
    </row>
    <row r="29" spans="1:8" ht="15.75" thickBot="1" x14ac:dyDescent="0.3">
      <c r="A29" s="43">
        <v>7</v>
      </c>
      <c r="B29" s="31">
        <v>4</v>
      </c>
      <c r="C29" s="38" t="s">
        <v>11</v>
      </c>
      <c r="D29" s="36" t="s">
        <v>17</v>
      </c>
      <c r="E29" s="31"/>
      <c r="F29" s="31"/>
      <c r="G29" s="31" t="str">
        <f t="shared" si="0"/>
        <v/>
      </c>
      <c r="H29" s="31" t="str">
        <f t="shared" si="1"/>
        <v/>
      </c>
    </row>
    <row r="30" spans="1:8" ht="15.75" thickTop="1" x14ac:dyDescent="0.25">
      <c r="A30" s="148">
        <v>8</v>
      </c>
      <c r="B30" s="149">
        <v>1</v>
      </c>
      <c r="C30" s="155" t="s">
        <v>13</v>
      </c>
      <c r="D30" s="151" t="s">
        <v>4</v>
      </c>
      <c r="E30" s="149"/>
      <c r="F30" s="149"/>
      <c r="G30" s="149" t="str">
        <f t="shared" si="0"/>
        <v/>
      </c>
      <c r="H30" s="149" t="str">
        <f t="shared" si="1"/>
        <v/>
      </c>
    </row>
    <row r="31" spans="1:8" ht="15.75" customHeight="1" x14ac:dyDescent="0.25">
      <c r="A31" s="42">
        <v>8</v>
      </c>
      <c r="B31" s="6">
        <v>2</v>
      </c>
      <c r="C31" s="28" t="s">
        <v>8</v>
      </c>
      <c r="D31" s="23" t="s">
        <v>19</v>
      </c>
      <c r="E31" s="6"/>
      <c r="F31" s="6"/>
      <c r="G31" s="6" t="str">
        <f t="shared" si="0"/>
        <v/>
      </c>
      <c r="H31" s="6" t="str">
        <f t="shared" si="1"/>
        <v/>
      </c>
    </row>
    <row r="32" spans="1:8" ht="15.75" customHeight="1" x14ac:dyDescent="0.25">
      <c r="A32" s="42">
        <v>8</v>
      </c>
      <c r="B32" s="6">
        <v>3</v>
      </c>
      <c r="C32" s="21" t="s">
        <v>15</v>
      </c>
      <c r="D32" s="19" t="s">
        <v>6</v>
      </c>
      <c r="E32" s="6"/>
      <c r="F32" s="6"/>
      <c r="G32" s="6" t="str">
        <f t="shared" si="0"/>
        <v/>
      </c>
      <c r="H32" s="6" t="str">
        <f t="shared" si="1"/>
        <v/>
      </c>
    </row>
    <row r="33" spans="1:8" ht="15.75" thickBot="1" x14ac:dyDescent="0.3">
      <c r="A33" s="43">
        <v>8</v>
      </c>
      <c r="B33" s="31">
        <v>4</v>
      </c>
      <c r="C33" s="35" t="s">
        <v>21</v>
      </c>
      <c r="D33" s="34" t="s">
        <v>17</v>
      </c>
      <c r="E33" s="31"/>
      <c r="F33" s="31"/>
      <c r="G33" s="31" t="str">
        <f t="shared" si="0"/>
        <v/>
      </c>
      <c r="H33" s="31" t="str">
        <f t="shared" si="1"/>
        <v/>
      </c>
    </row>
    <row r="34" spans="1:8" ht="15.75" thickTop="1" x14ac:dyDescent="0.25">
      <c r="A34" s="148">
        <v>9</v>
      </c>
      <c r="B34" s="149">
        <v>1</v>
      </c>
      <c r="C34" s="155" t="s">
        <v>4</v>
      </c>
      <c r="D34" s="150" t="s">
        <v>8</v>
      </c>
      <c r="E34" s="149"/>
      <c r="F34" s="149"/>
      <c r="G34" s="149" t="str">
        <f t="shared" si="0"/>
        <v/>
      </c>
      <c r="H34" s="149" t="str">
        <f t="shared" si="1"/>
        <v/>
      </c>
    </row>
    <row r="35" spans="1:8" x14ac:dyDescent="0.25">
      <c r="A35" s="42">
        <v>9</v>
      </c>
      <c r="B35" s="6">
        <v>2</v>
      </c>
      <c r="C35" s="22" t="s">
        <v>6</v>
      </c>
      <c r="D35" s="24" t="s">
        <v>13</v>
      </c>
      <c r="E35" s="6"/>
      <c r="F35" s="6"/>
      <c r="G35" s="6" t="str">
        <f t="shared" si="0"/>
        <v/>
      </c>
      <c r="H35" s="6" t="str">
        <f t="shared" si="1"/>
        <v/>
      </c>
    </row>
    <row r="36" spans="1:8" ht="15.75" customHeight="1" x14ac:dyDescent="0.25">
      <c r="A36" s="42">
        <v>9</v>
      </c>
      <c r="B36" s="6">
        <v>3</v>
      </c>
      <c r="C36" s="27" t="s">
        <v>19</v>
      </c>
      <c r="D36" s="25" t="s">
        <v>11</v>
      </c>
      <c r="E36" s="6"/>
      <c r="F36" s="6"/>
      <c r="G36" s="6" t="str">
        <f t="shared" si="0"/>
        <v/>
      </c>
      <c r="H36" s="6" t="str">
        <f t="shared" si="1"/>
        <v/>
      </c>
    </row>
    <row r="37" spans="1:8" ht="15.75" customHeight="1" thickBot="1" x14ac:dyDescent="0.3">
      <c r="A37" s="43">
        <v>9</v>
      </c>
      <c r="B37" s="31">
        <v>4</v>
      </c>
      <c r="C37" s="159" t="s">
        <v>17</v>
      </c>
      <c r="D37" s="32" t="s">
        <v>15</v>
      </c>
      <c r="E37" s="31"/>
      <c r="F37" s="31"/>
      <c r="G37" s="31" t="str">
        <f t="shared" si="0"/>
        <v/>
      </c>
      <c r="H37" s="31" t="str">
        <f t="shared" si="1"/>
        <v/>
      </c>
    </row>
    <row r="38" spans="1:8" ht="15.75" thickTop="1" x14ac:dyDescent="0.25">
      <c r="A38" s="148">
        <v>10</v>
      </c>
      <c r="B38" s="149">
        <v>1</v>
      </c>
      <c r="C38" s="154" t="s">
        <v>6</v>
      </c>
      <c r="D38" s="151" t="s">
        <v>4</v>
      </c>
      <c r="E38" s="149"/>
      <c r="F38" s="149"/>
      <c r="G38" s="149" t="str">
        <f t="shared" si="0"/>
        <v/>
      </c>
      <c r="H38" s="149" t="str">
        <f t="shared" si="1"/>
        <v/>
      </c>
    </row>
    <row r="39" spans="1:8" x14ac:dyDescent="0.25">
      <c r="A39" s="42">
        <v>10</v>
      </c>
      <c r="B39" s="6">
        <v>2</v>
      </c>
      <c r="C39" s="23" t="s">
        <v>11</v>
      </c>
      <c r="D39" s="26" t="s">
        <v>8</v>
      </c>
      <c r="E39" s="6"/>
      <c r="F39" s="6"/>
      <c r="G39" s="6" t="str">
        <f t="shared" si="0"/>
        <v/>
      </c>
      <c r="H39" s="6" t="str">
        <f t="shared" si="1"/>
        <v/>
      </c>
    </row>
    <row r="40" spans="1:8" x14ac:dyDescent="0.25">
      <c r="A40" s="42">
        <v>10</v>
      </c>
      <c r="B40" s="6">
        <v>3</v>
      </c>
      <c r="C40" s="203" t="s">
        <v>17</v>
      </c>
      <c r="D40" s="204" t="s">
        <v>13</v>
      </c>
      <c r="E40" s="6"/>
      <c r="F40" s="6"/>
      <c r="G40" s="6" t="str">
        <f t="shared" si="0"/>
        <v/>
      </c>
      <c r="H40" s="6" t="str">
        <f t="shared" si="1"/>
        <v/>
      </c>
    </row>
    <row r="41" spans="1:8" ht="15.75" customHeight="1" thickBot="1" x14ac:dyDescent="0.3">
      <c r="A41" s="43">
        <v>10</v>
      </c>
      <c r="B41" s="31">
        <v>4</v>
      </c>
      <c r="C41" s="36" t="s">
        <v>21</v>
      </c>
      <c r="D41" s="205" t="s">
        <v>19</v>
      </c>
      <c r="E41" s="31"/>
      <c r="F41" s="31"/>
      <c r="G41" s="31" t="str">
        <f t="shared" si="0"/>
        <v/>
      </c>
      <c r="H41" s="31" t="str">
        <f t="shared" si="1"/>
        <v/>
      </c>
    </row>
    <row r="42" spans="1:8" ht="15.75" customHeight="1" thickTop="1" x14ac:dyDescent="0.25">
      <c r="A42" s="148">
        <v>11</v>
      </c>
      <c r="B42" s="149">
        <v>1</v>
      </c>
      <c r="C42" s="151" t="s">
        <v>8</v>
      </c>
      <c r="D42" s="156" t="s">
        <v>4</v>
      </c>
      <c r="E42" s="149"/>
      <c r="F42" s="149"/>
      <c r="G42" s="149" t="str">
        <f t="shared" si="0"/>
        <v/>
      </c>
      <c r="H42" s="149" t="str">
        <f t="shared" si="1"/>
        <v/>
      </c>
    </row>
    <row r="43" spans="1:8" x14ac:dyDescent="0.25">
      <c r="A43" s="42">
        <v>11</v>
      </c>
      <c r="B43" s="6">
        <v>2</v>
      </c>
      <c r="C43" s="21" t="s">
        <v>13</v>
      </c>
      <c r="D43" s="23" t="s">
        <v>6</v>
      </c>
      <c r="E43" s="6"/>
      <c r="F43" s="6"/>
      <c r="G43" s="6" t="str">
        <f t="shared" si="0"/>
        <v/>
      </c>
      <c r="H43" s="6" t="str">
        <f t="shared" si="1"/>
        <v/>
      </c>
    </row>
    <row r="44" spans="1:8" x14ac:dyDescent="0.25">
      <c r="A44" s="42">
        <v>11</v>
      </c>
      <c r="B44" s="6">
        <v>3</v>
      </c>
      <c r="C44" s="24" t="s">
        <v>11</v>
      </c>
      <c r="D44" s="28" t="s">
        <v>19</v>
      </c>
      <c r="E44" s="6"/>
      <c r="F44" s="6"/>
      <c r="G44" s="6" t="str">
        <f t="shared" si="0"/>
        <v/>
      </c>
      <c r="H44" s="6" t="str">
        <f t="shared" si="1"/>
        <v/>
      </c>
    </row>
    <row r="45" spans="1:8" ht="15.75" thickBot="1" x14ac:dyDescent="0.3">
      <c r="A45" s="43">
        <v>11</v>
      </c>
      <c r="B45" s="31">
        <v>4</v>
      </c>
      <c r="C45" s="38" t="s">
        <v>15</v>
      </c>
      <c r="D45" s="40" t="s">
        <v>17</v>
      </c>
      <c r="E45" s="31"/>
      <c r="F45" s="31"/>
      <c r="G45" s="31" t="str">
        <f t="shared" si="0"/>
        <v/>
      </c>
      <c r="H45" s="31" t="str">
        <f t="shared" si="1"/>
        <v/>
      </c>
    </row>
    <row r="46" spans="1:8" ht="15.75" customHeight="1" thickTop="1" x14ac:dyDescent="0.25">
      <c r="A46" s="148">
        <v>12</v>
      </c>
      <c r="B46" s="149">
        <v>1</v>
      </c>
      <c r="C46" s="153" t="s">
        <v>4</v>
      </c>
      <c r="D46" s="157" t="s">
        <v>11</v>
      </c>
      <c r="E46" s="149"/>
      <c r="F46" s="149"/>
      <c r="G46" s="149" t="str">
        <f t="shared" si="0"/>
        <v/>
      </c>
      <c r="H46" s="149" t="str">
        <f t="shared" si="1"/>
        <v/>
      </c>
    </row>
    <row r="47" spans="1:8" ht="15.75" customHeight="1" x14ac:dyDescent="0.25">
      <c r="A47" s="42">
        <v>12</v>
      </c>
      <c r="B47" s="6">
        <v>2</v>
      </c>
      <c r="C47" s="28" t="s">
        <v>17</v>
      </c>
      <c r="D47" s="25" t="s">
        <v>6</v>
      </c>
      <c r="E47" s="6"/>
      <c r="F47" s="6"/>
      <c r="G47" s="6" t="str">
        <f t="shared" si="0"/>
        <v/>
      </c>
      <c r="H47" s="6" t="str">
        <f t="shared" si="1"/>
        <v/>
      </c>
    </row>
    <row r="48" spans="1:8" x14ac:dyDescent="0.25">
      <c r="A48" s="42">
        <v>12</v>
      </c>
      <c r="B48" s="6">
        <v>3</v>
      </c>
      <c r="C48" s="24" t="s">
        <v>8</v>
      </c>
      <c r="D48" s="27" t="s">
        <v>21</v>
      </c>
      <c r="E48" s="6"/>
      <c r="F48" s="6"/>
      <c r="G48" s="6" t="str">
        <f t="shared" si="0"/>
        <v/>
      </c>
      <c r="H48" s="6" t="str">
        <f t="shared" si="1"/>
        <v/>
      </c>
    </row>
    <row r="49" spans="1:8" ht="15.75" thickBot="1" x14ac:dyDescent="0.3">
      <c r="A49" s="43">
        <v>12</v>
      </c>
      <c r="B49" s="31">
        <v>4</v>
      </c>
      <c r="C49" s="34" t="s">
        <v>19</v>
      </c>
      <c r="D49" s="35" t="s">
        <v>15</v>
      </c>
      <c r="E49" s="31"/>
      <c r="F49" s="31"/>
      <c r="G49" s="31" t="str">
        <f t="shared" si="0"/>
        <v/>
      </c>
      <c r="H49" s="31" t="str">
        <f t="shared" si="1"/>
        <v/>
      </c>
    </row>
    <row r="50" spans="1:8" ht="15.75" thickTop="1" x14ac:dyDescent="0.25">
      <c r="A50" s="148">
        <v>13</v>
      </c>
      <c r="B50" s="149">
        <v>1</v>
      </c>
      <c r="C50" s="156" t="s">
        <v>4</v>
      </c>
      <c r="D50" s="155" t="s">
        <v>17</v>
      </c>
      <c r="E50" s="149"/>
      <c r="F50" s="149"/>
      <c r="G50" s="149" t="str">
        <f t="shared" si="0"/>
        <v/>
      </c>
      <c r="H50" s="149" t="str">
        <f t="shared" si="1"/>
        <v/>
      </c>
    </row>
    <row r="51" spans="1:8" ht="15.75" customHeight="1" x14ac:dyDescent="0.25">
      <c r="A51" s="42">
        <v>13</v>
      </c>
      <c r="B51" s="6">
        <v>2</v>
      </c>
      <c r="C51" s="22" t="s">
        <v>21</v>
      </c>
      <c r="D51" s="21" t="s">
        <v>11</v>
      </c>
      <c r="E51" s="6"/>
      <c r="F51" s="6"/>
      <c r="G51" s="6" t="str">
        <f t="shared" si="0"/>
        <v/>
      </c>
      <c r="H51" s="6" t="str">
        <f t="shared" si="1"/>
        <v/>
      </c>
    </row>
    <row r="52" spans="1:8" ht="15.75" customHeight="1" x14ac:dyDescent="0.25">
      <c r="A52" s="42">
        <v>13</v>
      </c>
      <c r="B52" s="6">
        <v>3</v>
      </c>
      <c r="C52" s="28" t="s">
        <v>15</v>
      </c>
      <c r="D52" s="21" t="s">
        <v>8</v>
      </c>
      <c r="E52" s="6"/>
      <c r="F52" s="6"/>
      <c r="G52" s="6" t="str">
        <f t="shared" si="0"/>
        <v/>
      </c>
      <c r="H52" s="6" t="str">
        <f t="shared" si="1"/>
        <v/>
      </c>
    </row>
    <row r="53" spans="1:8" ht="15.75" thickBot="1" x14ac:dyDescent="0.3">
      <c r="A53" s="43">
        <v>13</v>
      </c>
      <c r="B53" s="31">
        <v>4</v>
      </c>
      <c r="C53" s="34" t="s">
        <v>13</v>
      </c>
      <c r="D53" s="159" t="s">
        <v>19</v>
      </c>
      <c r="E53" s="31"/>
      <c r="F53" s="31"/>
      <c r="G53" s="31" t="str">
        <f t="shared" si="0"/>
        <v/>
      </c>
      <c r="H53" s="31" t="str">
        <f t="shared" si="1"/>
        <v/>
      </c>
    </row>
    <row r="54" spans="1:8" ht="15.75" thickTop="1" x14ac:dyDescent="0.25">
      <c r="A54" s="148">
        <v>14</v>
      </c>
      <c r="B54" s="149">
        <v>1</v>
      </c>
      <c r="C54" s="206" t="s">
        <v>21</v>
      </c>
      <c r="D54" s="207" t="s">
        <v>4</v>
      </c>
      <c r="E54" s="149"/>
      <c r="F54" s="149"/>
      <c r="G54" s="149" t="str">
        <f t="shared" si="0"/>
        <v/>
      </c>
      <c r="H54" s="149" t="str">
        <f t="shared" si="1"/>
        <v/>
      </c>
    </row>
    <row r="55" spans="1:8" x14ac:dyDescent="0.25">
      <c r="A55" s="42">
        <v>14</v>
      </c>
      <c r="B55" s="6">
        <v>2</v>
      </c>
      <c r="C55" s="25" t="s">
        <v>11</v>
      </c>
      <c r="D55" s="22" t="s">
        <v>15</v>
      </c>
      <c r="E55" s="6"/>
      <c r="F55" s="6"/>
      <c r="G55" s="6" t="str">
        <f t="shared" si="0"/>
        <v/>
      </c>
      <c r="H55" s="6" t="str">
        <f t="shared" si="1"/>
        <v/>
      </c>
    </row>
    <row r="56" spans="1:8" ht="15.75" customHeight="1" x14ac:dyDescent="0.25">
      <c r="A56" s="42">
        <v>14</v>
      </c>
      <c r="B56" s="6">
        <v>3</v>
      </c>
      <c r="C56" s="26" t="s">
        <v>19</v>
      </c>
      <c r="D56" s="24" t="s">
        <v>6</v>
      </c>
      <c r="E56" s="6"/>
      <c r="F56" s="6"/>
      <c r="G56" s="6" t="str">
        <f t="shared" si="0"/>
        <v/>
      </c>
      <c r="H56" s="6" t="str">
        <f t="shared" si="1"/>
        <v/>
      </c>
    </row>
    <row r="57" spans="1:8" ht="15.75" customHeight="1" thickBot="1" x14ac:dyDescent="0.3">
      <c r="A57" s="43">
        <v>14</v>
      </c>
      <c r="B57" s="31">
        <v>4</v>
      </c>
      <c r="C57" s="32" t="s">
        <v>8</v>
      </c>
      <c r="D57" s="39" t="s">
        <v>13</v>
      </c>
      <c r="E57" s="31"/>
      <c r="F57" s="31"/>
      <c r="G57" s="31" t="str">
        <f t="shared" si="0"/>
        <v/>
      </c>
      <c r="H57" s="31" t="str">
        <f t="shared" si="1"/>
        <v/>
      </c>
    </row>
    <row r="58" spans="1:8" ht="15.75" thickTop="1" x14ac:dyDescent="0.25">
      <c r="A58" s="148">
        <v>15</v>
      </c>
      <c r="B58" s="149">
        <v>1</v>
      </c>
      <c r="C58" s="156" t="s">
        <v>15</v>
      </c>
      <c r="D58" s="154" t="s">
        <v>21</v>
      </c>
      <c r="E58" s="149"/>
      <c r="F58" s="149"/>
      <c r="G58" s="149" t="str">
        <f t="shared" si="0"/>
        <v/>
      </c>
      <c r="H58" s="149" t="str">
        <f t="shared" si="1"/>
        <v/>
      </c>
    </row>
    <row r="59" spans="1:8" x14ac:dyDescent="0.25">
      <c r="A59" s="42">
        <v>15</v>
      </c>
      <c r="B59" s="6">
        <v>2</v>
      </c>
      <c r="C59" s="20" t="s">
        <v>19</v>
      </c>
      <c r="D59" s="26" t="s">
        <v>17</v>
      </c>
      <c r="E59" s="6"/>
      <c r="F59" s="6"/>
      <c r="G59" s="6" t="str">
        <f t="shared" si="0"/>
        <v/>
      </c>
      <c r="H59" s="6" t="str">
        <f t="shared" si="1"/>
        <v/>
      </c>
    </row>
    <row r="60" spans="1:8" x14ac:dyDescent="0.25">
      <c r="A60" s="42">
        <v>15</v>
      </c>
      <c r="B60" s="6">
        <v>3</v>
      </c>
      <c r="C60" s="197" t="s">
        <v>13</v>
      </c>
      <c r="D60" s="196" t="s">
        <v>11</v>
      </c>
      <c r="E60" s="6"/>
      <c r="F60" s="6"/>
      <c r="G60" s="6" t="str">
        <f t="shared" si="0"/>
        <v/>
      </c>
      <c r="H60" s="6" t="str">
        <f t="shared" si="1"/>
        <v/>
      </c>
    </row>
    <row r="61" spans="1:8" ht="15.75" customHeight="1" thickBot="1" x14ac:dyDescent="0.3">
      <c r="A61" s="43">
        <v>15</v>
      </c>
      <c r="B61" s="31">
        <v>4</v>
      </c>
      <c r="C61" s="33" t="s">
        <v>6</v>
      </c>
      <c r="D61" s="36" t="s">
        <v>8</v>
      </c>
      <c r="E61" s="31"/>
      <c r="F61" s="31"/>
      <c r="G61" s="31" t="str">
        <f t="shared" si="0"/>
        <v/>
      </c>
      <c r="H61" s="31" t="str">
        <f t="shared" si="1"/>
        <v/>
      </c>
    </row>
    <row r="62" spans="1:8" ht="15.75" customHeight="1" thickTop="1" x14ac:dyDescent="0.25">
      <c r="A62" s="148">
        <v>16</v>
      </c>
      <c r="B62" s="149">
        <v>1</v>
      </c>
      <c r="C62" s="155" t="s">
        <v>15</v>
      </c>
      <c r="D62" s="150" t="s">
        <v>4</v>
      </c>
      <c r="E62" s="149"/>
      <c r="F62" s="149"/>
      <c r="G62" s="149" t="str">
        <f t="shared" si="0"/>
        <v/>
      </c>
      <c r="H62" s="149" t="str">
        <f t="shared" si="1"/>
        <v/>
      </c>
    </row>
    <row r="63" spans="1:8" x14ac:dyDescent="0.25">
      <c r="A63" s="42">
        <v>16</v>
      </c>
      <c r="B63" s="6">
        <v>2</v>
      </c>
      <c r="C63" s="27" t="s">
        <v>21</v>
      </c>
      <c r="D63" s="19" t="s">
        <v>13</v>
      </c>
      <c r="E63" s="6"/>
      <c r="F63" s="6"/>
      <c r="G63" s="6" t="str">
        <f t="shared" si="0"/>
        <v/>
      </c>
      <c r="H63" s="6" t="str">
        <f t="shared" si="1"/>
        <v/>
      </c>
    </row>
    <row r="64" spans="1:8" x14ac:dyDescent="0.25">
      <c r="A64" s="42">
        <v>16</v>
      </c>
      <c r="B64" s="6">
        <v>3</v>
      </c>
      <c r="C64" s="25" t="s">
        <v>8</v>
      </c>
      <c r="D64" s="20" t="s">
        <v>17</v>
      </c>
      <c r="E64" s="6"/>
      <c r="F64" s="6"/>
      <c r="G64" s="6" t="str">
        <f t="shared" si="0"/>
        <v/>
      </c>
      <c r="H64" s="6" t="str">
        <f t="shared" si="1"/>
        <v/>
      </c>
    </row>
    <row r="65" spans="1:8" ht="15.75" thickBot="1" x14ac:dyDescent="0.3">
      <c r="A65" s="43">
        <v>16</v>
      </c>
      <c r="B65" s="31">
        <v>4</v>
      </c>
      <c r="C65" s="39" t="s">
        <v>11</v>
      </c>
      <c r="D65" s="37" t="s">
        <v>6</v>
      </c>
      <c r="E65" s="31"/>
      <c r="F65" s="31"/>
      <c r="G65" s="31" t="str">
        <f t="shared" si="0"/>
        <v/>
      </c>
      <c r="H65" s="31" t="str">
        <f t="shared" si="1"/>
        <v/>
      </c>
    </row>
    <row r="66" spans="1:8" ht="15.75" customHeight="1" thickTop="1" x14ac:dyDescent="0.25">
      <c r="A66" s="148">
        <v>17</v>
      </c>
      <c r="B66" s="149">
        <v>1</v>
      </c>
      <c r="C66" s="152" t="s">
        <v>4</v>
      </c>
      <c r="D66" s="158" t="s">
        <v>19</v>
      </c>
      <c r="E66" s="149"/>
      <c r="F66" s="149"/>
      <c r="G66" s="149" t="str">
        <f t="shared" ref="G66:G73" si="2">IF(COUNTA($E66,$F66)&lt;2,"",IF($E66&gt;$F66,$C66,IF($F66&gt;$E66,$D66,"TIE")))</f>
        <v/>
      </c>
      <c r="H66" s="149" t="str">
        <f t="shared" ref="H66:H73" si="3">IF(COUNTA($E66,$F66)&lt;2,"",ABS($E66-$F66))</f>
        <v/>
      </c>
    </row>
    <row r="67" spans="1:8" ht="15.75" customHeight="1" x14ac:dyDescent="0.25">
      <c r="A67" s="42">
        <v>17</v>
      </c>
      <c r="B67" s="6">
        <v>2</v>
      </c>
      <c r="C67" s="20" t="s">
        <v>13</v>
      </c>
      <c r="D67" s="28" t="s">
        <v>15</v>
      </c>
      <c r="E67" s="6"/>
      <c r="F67" s="6"/>
      <c r="G67" s="6" t="str">
        <f t="shared" si="2"/>
        <v/>
      </c>
      <c r="H67" s="6" t="str">
        <f t="shared" si="3"/>
        <v/>
      </c>
    </row>
    <row r="68" spans="1:8" x14ac:dyDescent="0.25">
      <c r="A68" s="42">
        <v>17</v>
      </c>
      <c r="B68" s="6">
        <v>3</v>
      </c>
      <c r="C68" s="19" t="s">
        <v>6</v>
      </c>
      <c r="D68" s="22" t="s">
        <v>21</v>
      </c>
      <c r="E68" s="6"/>
      <c r="F68" s="6"/>
      <c r="G68" s="6" t="str">
        <f t="shared" si="2"/>
        <v/>
      </c>
      <c r="H68" s="6" t="str">
        <f t="shared" si="3"/>
        <v/>
      </c>
    </row>
    <row r="69" spans="1:8" ht="15.75" thickBot="1" x14ac:dyDescent="0.3">
      <c r="A69" s="43">
        <v>17</v>
      </c>
      <c r="B69" s="31">
        <v>4</v>
      </c>
      <c r="C69" s="40" t="s">
        <v>17</v>
      </c>
      <c r="D69" s="38" t="s">
        <v>11</v>
      </c>
      <c r="E69" s="31"/>
      <c r="F69" s="31"/>
      <c r="G69" s="31" t="str">
        <f t="shared" si="2"/>
        <v/>
      </c>
      <c r="H69" s="31" t="str">
        <f t="shared" si="3"/>
        <v/>
      </c>
    </row>
    <row r="70" spans="1:8" ht="15.75" thickTop="1" x14ac:dyDescent="0.25">
      <c r="A70" s="148">
        <v>18</v>
      </c>
      <c r="B70" s="149">
        <v>1</v>
      </c>
      <c r="C70" s="154" t="s">
        <v>4</v>
      </c>
      <c r="D70" s="152" t="s">
        <v>13</v>
      </c>
      <c r="E70" s="149"/>
      <c r="F70" s="149"/>
      <c r="G70" s="149" t="str">
        <f t="shared" si="2"/>
        <v/>
      </c>
      <c r="H70" s="149" t="str">
        <f t="shared" si="3"/>
        <v/>
      </c>
    </row>
    <row r="71" spans="1:8" ht="15.75" customHeight="1" x14ac:dyDescent="0.25">
      <c r="A71" s="42">
        <v>18</v>
      </c>
      <c r="B71" s="6">
        <v>2</v>
      </c>
      <c r="C71" s="23" t="s">
        <v>19</v>
      </c>
      <c r="D71" s="25" t="s">
        <v>8</v>
      </c>
      <c r="E71" s="6"/>
      <c r="F71" s="6"/>
      <c r="G71" s="6" t="str">
        <f t="shared" si="2"/>
        <v/>
      </c>
      <c r="H71" s="6" t="str">
        <f t="shared" si="3"/>
        <v/>
      </c>
    </row>
    <row r="72" spans="1:8" ht="15.75" customHeight="1" x14ac:dyDescent="0.25">
      <c r="A72" s="42">
        <v>18</v>
      </c>
      <c r="B72" s="6">
        <v>3</v>
      </c>
      <c r="C72" s="28" t="s">
        <v>6</v>
      </c>
      <c r="D72" s="27" t="s">
        <v>15</v>
      </c>
      <c r="E72" s="6"/>
      <c r="F72" s="6"/>
      <c r="G72" s="6" t="str">
        <f t="shared" si="2"/>
        <v/>
      </c>
      <c r="H72" s="6" t="str">
        <f t="shared" si="3"/>
        <v/>
      </c>
    </row>
    <row r="73" spans="1:8" ht="15.75" thickBot="1" x14ac:dyDescent="0.3">
      <c r="A73" s="43">
        <v>18</v>
      </c>
      <c r="B73" s="31">
        <v>4</v>
      </c>
      <c r="C73" s="35" t="s">
        <v>17</v>
      </c>
      <c r="D73" s="159" t="s">
        <v>21</v>
      </c>
      <c r="E73" s="31"/>
      <c r="F73" s="31"/>
      <c r="G73" s="31" t="str">
        <f t="shared" si="2"/>
        <v/>
      </c>
      <c r="H73" s="31" t="str">
        <f t="shared" si="3"/>
        <v/>
      </c>
    </row>
    <row r="74" spans="1:8" ht="15.75" thickTop="1" x14ac:dyDescent="0.25"/>
  </sheetData>
  <conditionalFormatting sqref="A1:H73">
    <cfRule type="expression" dxfId="119" priority="1">
      <formula>EXACT(A1, "AROWANAS")</formula>
    </cfRule>
    <cfRule type="expression" dxfId="118" priority="2">
      <formula>EXACT(A1, "DOUBLE OOS")</formula>
    </cfRule>
    <cfRule type="expression" dxfId="117" priority="3">
      <formula>EXACT(A1, "MADDOGS")</formula>
    </cfRule>
    <cfRule type="expression" dxfId="116" priority="4">
      <formula>EXACT(A1, "SKELETORS")</formula>
    </cfRule>
    <cfRule type="expression" dxfId="115" priority="5">
      <formula>EXACT(A1, "AXMEN")</formula>
    </cfRule>
    <cfRule type="expression" dxfId="114" priority="6">
      <formula>EXACT(A1, "REVENANT")</formula>
    </cfRule>
    <cfRule type="expression" dxfId="113" priority="7">
      <formula>EXACT(A1, "COWBOYS")</formula>
    </cfRule>
    <cfRule type="expression" dxfId="112" priority="8">
      <formula>EXACT(A1, "BRAVES")</formula>
    </cfRule>
    <cfRule type="expression" dxfId="111" priority="9">
      <formula>EXACT(A1, "WARRIUZZ")</formula>
    </cfRule>
    <cfRule type="expression" dxfId="110" priority="10">
      <formula>EXACT(A1, "MADWOLVES")</formula>
    </cfRule>
  </conditionalFormatting>
  <pageMargins left="0.75" right="0.75" top="1" bottom="1" header="0.5" footer="0.5"/>
  <pageSetup scale="59"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Z300"/>
  <sheetViews>
    <sheetView showGridLines="0" zoomScale="90" zoomScaleNormal="90" workbookViewId="0">
      <selection activeCell="AE28" sqref="AE28"/>
    </sheetView>
  </sheetViews>
  <sheetFormatPr defaultRowHeight="15" x14ac:dyDescent="0.25"/>
  <cols>
    <col min="1" max="1" width="1.7109375" customWidth="1"/>
    <col min="2" max="2" width="6.28515625" bestFit="1" customWidth="1"/>
    <col min="3" max="3" width="7.7109375" hidden="1" customWidth="1"/>
    <col min="4" max="4" width="12.7109375" bestFit="1" customWidth="1"/>
    <col min="5" max="5" width="4.5703125" bestFit="1" customWidth="1"/>
    <col min="6" max="6" width="9.28515625" customWidth="1"/>
    <col min="7" max="7" width="6.28515625" bestFit="1" customWidth="1"/>
    <col min="8" max="8" width="7.7109375" hidden="1" customWidth="1"/>
    <col min="9" max="9" width="12.7109375" bestFit="1" customWidth="1"/>
    <col min="10" max="10" width="4.5703125" bestFit="1" customWidth="1"/>
    <col min="12" max="12" width="6.28515625" bestFit="1" customWidth="1"/>
    <col min="13" max="13" width="7.7109375" hidden="1" customWidth="1"/>
    <col min="14" max="14" width="12.7109375" bestFit="1" customWidth="1"/>
    <col min="15" max="15" width="4.5703125" bestFit="1" customWidth="1"/>
    <col min="17" max="17" width="6.28515625" bestFit="1" customWidth="1"/>
    <col min="18" max="18" width="7.7109375" hidden="1" customWidth="1"/>
    <col min="19" max="19" width="12.7109375" bestFit="1" customWidth="1"/>
    <col min="20" max="20" width="4.5703125" bestFit="1" customWidth="1"/>
    <col min="22" max="22" width="6.28515625" bestFit="1" customWidth="1"/>
    <col min="23" max="23" width="7.7109375" hidden="1" customWidth="1"/>
    <col min="24" max="24" width="12.7109375" bestFit="1" customWidth="1"/>
    <col min="25" max="25" width="4.5703125" bestFit="1" customWidth="1"/>
  </cols>
  <sheetData>
    <row r="1" spans="2:25" ht="12" customHeight="1" thickBot="1" x14ac:dyDescent="0.3">
      <c r="K1" s="271"/>
      <c r="L1" s="272"/>
      <c r="M1" s="272"/>
      <c r="N1" s="272"/>
      <c r="O1" s="272"/>
      <c r="P1" s="272"/>
    </row>
    <row r="2" spans="2:25" ht="18.75" customHeight="1" thickBot="1" x14ac:dyDescent="0.35">
      <c r="B2" s="273" t="s">
        <v>65</v>
      </c>
      <c r="C2" s="257"/>
      <c r="D2" s="257"/>
      <c r="E2" s="257"/>
      <c r="F2" s="257"/>
      <c r="G2" s="257"/>
      <c r="H2" s="257"/>
      <c r="I2" s="257"/>
      <c r="J2" s="257"/>
      <c r="K2" s="257"/>
      <c r="L2" s="257"/>
      <c r="M2" s="257"/>
      <c r="N2" s="257"/>
      <c r="O2" s="257"/>
      <c r="P2" s="257"/>
      <c r="Q2" s="257"/>
      <c r="R2" s="257"/>
      <c r="S2" s="257"/>
      <c r="T2" s="257"/>
      <c r="U2" s="257"/>
      <c r="V2" s="257"/>
      <c r="W2" s="257"/>
      <c r="X2" s="257"/>
      <c r="Y2" s="258"/>
    </row>
    <row r="3" spans="2:25" ht="12" customHeight="1" thickBot="1" x14ac:dyDescent="0.3"/>
    <row r="4" spans="2:25" ht="15.75" customHeight="1" x14ac:dyDescent="0.25">
      <c r="B4" s="278" t="s">
        <v>4</v>
      </c>
      <c r="C4" s="266"/>
      <c r="D4" s="266"/>
      <c r="E4" s="267"/>
      <c r="G4" s="274" t="s">
        <v>17</v>
      </c>
      <c r="H4" s="266"/>
      <c r="I4" s="266"/>
      <c r="J4" s="267"/>
      <c r="K4" s="50"/>
      <c r="L4" s="276" t="s">
        <v>6</v>
      </c>
      <c r="M4" s="266"/>
      <c r="N4" s="266"/>
      <c r="O4" s="267"/>
      <c r="Q4" s="277" t="s">
        <v>21</v>
      </c>
      <c r="R4" s="266"/>
      <c r="S4" s="266"/>
      <c r="T4" s="267"/>
      <c r="V4" s="275" t="s">
        <v>11</v>
      </c>
      <c r="W4" s="266"/>
      <c r="X4" s="266"/>
      <c r="Y4" s="267"/>
    </row>
    <row r="5" spans="2:25" x14ac:dyDescent="0.25">
      <c r="B5" s="48" t="s">
        <v>43</v>
      </c>
      <c r="C5" s="45" t="s">
        <v>44</v>
      </c>
      <c r="D5" s="45" t="s">
        <v>66</v>
      </c>
      <c r="E5" s="46" t="s">
        <v>67</v>
      </c>
      <c r="G5" s="48" t="s">
        <v>43</v>
      </c>
      <c r="H5" s="45" t="s">
        <v>44</v>
      </c>
      <c r="I5" s="45" t="s">
        <v>66</v>
      </c>
      <c r="J5" s="46" t="s">
        <v>67</v>
      </c>
      <c r="L5" s="48" t="s">
        <v>43</v>
      </c>
      <c r="M5" s="45" t="s">
        <v>44</v>
      </c>
      <c r="N5" s="45" t="s">
        <v>66</v>
      </c>
      <c r="O5" s="46" t="s">
        <v>67</v>
      </c>
      <c r="Q5" s="48" t="s">
        <v>43</v>
      </c>
      <c r="R5" s="45" t="s">
        <v>44</v>
      </c>
      <c r="S5" s="45" t="s">
        <v>66</v>
      </c>
      <c r="T5" s="46" t="s">
        <v>67</v>
      </c>
      <c r="V5" s="48" t="s">
        <v>43</v>
      </c>
      <c r="W5" s="45" t="s">
        <v>44</v>
      </c>
      <c r="X5" s="45" t="s">
        <v>66</v>
      </c>
      <c r="Y5" s="46" t="s">
        <v>67</v>
      </c>
    </row>
    <row r="6" spans="2:25" x14ac:dyDescent="0.25">
      <c r="B6" s="49">
        <v>1</v>
      </c>
      <c r="C6" s="42">
        <v>1</v>
      </c>
      <c r="D6" s="23" t="s">
        <v>6</v>
      </c>
      <c r="E6" s="47" t="s">
        <v>68</v>
      </c>
      <c r="G6" s="49">
        <v>1</v>
      </c>
      <c r="H6" s="42">
        <v>1</v>
      </c>
      <c r="I6" s="19" t="s">
        <v>13</v>
      </c>
      <c r="J6" s="47" t="s">
        <v>69</v>
      </c>
      <c r="L6" s="49">
        <v>1</v>
      </c>
      <c r="M6" s="42">
        <v>3</v>
      </c>
      <c r="N6" s="189" t="s">
        <v>4</v>
      </c>
      <c r="O6" s="47" t="s">
        <v>69</v>
      </c>
      <c r="Q6" s="49">
        <v>1</v>
      </c>
      <c r="R6" s="42">
        <v>1</v>
      </c>
      <c r="S6" s="189" t="s">
        <v>19</v>
      </c>
      <c r="T6" s="47" t="s">
        <v>69</v>
      </c>
      <c r="V6" s="49">
        <v>1</v>
      </c>
      <c r="W6" s="42">
        <v>2</v>
      </c>
      <c r="X6" s="24" t="s">
        <v>8</v>
      </c>
      <c r="Y6" s="47" t="s">
        <v>69</v>
      </c>
    </row>
    <row r="7" spans="2:25" x14ac:dyDescent="0.25">
      <c r="B7" s="49">
        <v>2</v>
      </c>
      <c r="C7" s="42">
        <v>1</v>
      </c>
      <c r="D7" s="24" t="s">
        <v>11</v>
      </c>
      <c r="E7" s="47" t="s">
        <v>69</v>
      </c>
      <c r="G7" s="49">
        <v>2</v>
      </c>
      <c r="H7" s="42">
        <v>1</v>
      </c>
      <c r="I7" s="25" t="s">
        <v>6</v>
      </c>
      <c r="J7" s="47" t="s">
        <v>69</v>
      </c>
      <c r="L7" s="49">
        <v>2</v>
      </c>
      <c r="M7" s="42">
        <v>2</v>
      </c>
      <c r="N7" s="23" t="s">
        <v>17</v>
      </c>
      <c r="O7" s="47" t="s">
        <v>68</v>
      </c>
      <c r="Q7" s="49">
        <v>2</v>
      </c>
      <c r="R7" s="42">
        <v>2</v>
      </c>
      <c r="S7" s="23" t="s">
        <v>8</v>
      </c>
      <c r="T7" s="47" t="s">
        <v>68</v>
      </c>
      <c r="V7" s="49">
        <v>2</v>
      </c>
      <c r="W7" s="42">
        <v>1</v>
      </c>
      <c r="X7" s="22" t="s">
        <v>4</v>
      </c>
      <c r="Y7" s="47" t="s">
        <v>68</v>
      </c>
    </row>
    <row r="8" spans="2:25" x14ac:dyDescent="0.25">
      <c r="B8" s="49">
        <v>3</v>
      </c>
      <c r="C8" s="42">
        <v>1</v>
      </c>
      <c r="D8" s="27" t="s">
        <v>17</v>
      </c>
      <c r="E8" s="47" t="s">
        <v>69</v>
      </c>
      <c r="G8" s="49">
        <v>3</v>
      </c>
      <c r="H8" s="42">
        <v>1</v>
      </c>
      <c r="I8" s="24" t="s">
        <v>4</v>
      </c>
      <c r="J8" s="47" t="s">
        <v>68</v>
      </c>
      <c r="L8" s="49">
        <v>3</v>
      </c>
      <c r="M8" s="42">
        <v>1</v>
      </c>
      <c r="N8" s="189" t="s">
        <v>692</v>
      </c>
      <c r="O8" s="47"/>
      <c r="Q8" s="49">
        <v>3</v>
      </c>
      <c r="R8" s="42"/>
      <c r="S8" s="209" t="s">
        <v>11</v>
      </c>
      <c r="T8" s="47" t="s">
        <v>69</v>
      </c>
      <c r="V8" s="49">
        <v>3</v>
      </c>
      <c r="W8" s="42">
        <v>2</v>
      </c>
      <c r="X8" s="19" t="s">
        <v>21</v>
      </c>
      <c r="Y8" s="47" t="s">
        <v>68</v>
      </c>
    </row>
    <row r="9" spans="2:25" x14ac:dyDescent="0.25">
      <c r="B9" s="49">
        <v>4</v>
      </c>
      <c r="C9" s="42">
        <v>1</v>
      </c>
      <c r="D9" s="20" t="s">
        <v>21</v>
      </c>
      <c r="E9" s="47" t="s">
        <v>68</v>
      </c>
      <c r="G9" s="49">
        <v>4</v>
      </c>
      <c r="H9" s="42">
        <v>1</v>
      </c>
      <c r="I9" s="189" t="s">
        <v>692</v>
      </c>
      <c r="J9" s="47"/>
      <c r="L9" s="49">
        <v>4</v>
      </c>
      <c r="M9" s="42"/>
      <c r="N9" s="21" t="s">
        <v>19</v>
      </c>
      <c r="O9" s="47" t="s">
        <v>68</v>
      </c>
      <c r="Q9" s="49">
        <v>4</v>
      </c>
      <c r="R9" s="42">
        <v>3</v>
      </c>
      <c r="S9" s="21" t="s">
        <v>4</v>
      </c>
      <c r="T9" s="47" t="s">
        <v>69</v>
      </c>
      <c r="V9" s="49">
        <v>4</v>
      </c>
      <c r="W9" s="42">
        <v>2</v>
      </c>
      <c r="X9" s="23" t="s">
        <v>15</v>
      </c>
      <c r="Y9" s="47" t="s">
        <v>69</v>
      </c>
    </row>
    <row r="10" spans="2:25" x14ac:dyDescent="0.25">
      <c r="B10" s="49">
        <v>5</v>
      </c>
      <c r="C10" s="42"/>
      <c r="D10" s="188" t="s">
        <v>692</v>
      </c>
      <c r="E10" s="47"/>
      <c r="G10" s="49">
        <v>5</v>
      </c>
      <c r="H10" s="42"/>
      <c r="I10" s="22" t="s">
        <v>19</v>
      </c>
      <c r="J10" s="47" t="s">
        <v>68</v>
      </c>
      <c r="L10" s="49">
        <v>5</v>
      </c>
      <c r="M10" s="42">
        <v>2</v>
      </c>
      <c r="N10" s="20" t="s">
        <v>8</v>
      </c>
      <c r="O10" s="47" t="s">
        <v>69</v>
      </c>
      <c r="Q10" s="49">
        <v>5</v>
      </c>
      <c r="R10" s="42">
        <v>4</v>
      </c>
      <c r="S10" s="20" t="s">
        <v>15</v>
      </c>
      <c r="T10" s="47" t="s">
        <v>68</v>
      </c>
      <c r="V10" s="49">
        <v>5</v>
      </c>
      <c r="W10" s="42">
        <v>3</v>
      </c>
      <c r="X10" s="28" t="s">
        <v>13</v>
      </c>
      <c r="Y10" s="47" t="s">
        <v>68</v>
      </c>
    </row>
    <row r="11" spans="2:25" x14ac:dyDescent="0.25">
      <c r="B11" s="49">
        <v>6</v>
      </c>
      <c r="C11" s="42">
        <v>1</v>
      </c>
      <c r="D11" s="22" t="s">
        <v>15</v>
      </c>
      <c r="E11" s="47" t="s">
        <v>68</v>
      </c>
      <c r="G11" s="49">
        <v>6</v>
      </c>
      <c r="H11" s="42">
        <v>1</v>
      </c>
      <c r="I11" s="28" t="s">
        <v>8</v>
      </c>
      <c r="J11" s="47" t="s">
        <v>68</v>
      </c>
      <c r="L11" s="49">
        <v>6</v>
      </c>
      <c r="M11" s="42">
        <v>3</v>
      </c>
      <c r="N11" s="26" t="s">
        <v>11</v>
      </c>
      <c r="O11" s="47" t="s">
        <v>68</v>
      </c>
      <c r="Q11" s="49">
        <v>6</v>
      </c>
      <c r="R11" s="42">
        <v>4</v>
      </c>
      <c r="S11" s="26" t="s">
        <v>13</v>
      </c>
      <c r="T11" s="47" t="s">
        <v>69</v>
      </c>
      <c r="V11" s="49">
        <v>6</v>
      </c>
      <c r="W11" s="42">
        <v>4</v>
      </c>
      <c r="X11" s="189" t="s">
        <v>6</v>
      </c>
      <c r="Y11" s="47" t="s">
        <v>69</v>
      </c>
    </row>
    <row r="12" spans="2:25" x14ac:dyDescent="0.25">
      <c r="B12" s="49">
        <v>7</v>
      </c>
      <c r="C12" s="42">
        <v>1</v>
      </c>
      <c r="D12" s="21" t="s">
        <v>19</v>
      </c>
      <c r="E12" s="47" t="s">
        <v>69</v>
      </c>
      <c r="G12" s="49">
        <v>7</v>
      </c>
      <c r="H12" s="42">
        <v>1</v>
      </c>
      <c r="I12" s="20" t="s">
        <v>11</v>
      </c>
      <c r="J12" s="47" t="s">
        <v>69</v>
      </c>
      <c r="L12" s="49">
        <v>7</v>
      </c>
      <c r="M12" s="42">
        <v>4</v>
      </c>
      <c r="N12" s="27" t="s">
        <v>21</v>
      </c>
      <c r="O12" s="47" t="s">
        <v>69</v>
      </c>
      <c r="Q12" s="49">
        <v>7</v>
      </c>
      <c r="R12" s="42">
        <v>3</v>
      </c>
      <c r="S12" s="27" t="s">
        <v>6</v>
      </c>
      <c r="T12" s="47" t="s">
        <v>68</v>
      </c>
      <c r="V12" s="49">
        <v>7</v>
      </c>
      <c r="W12" s="42">
        <v>4</v>
      </c>
      <c r="X12" s="25" t="s">
        <v>17</v>
      </c>
      <c r="Y12" s="47" t="s">
        <v>68</v>
      </c>
    </row>
    <row r="13" spans="2:25" x14ac:dyDescent="0.25">
      <c r="B13" s="49">
        <v>8</v>
      </c>
      <c r="C13" s="42">
        <v>1</v>
      </c>
      <c r="D13" s="28" t="s">
        <v>13</v>
      </c>
      <c r="E13" s="47" t="s">
        <v>69</v>
      </c>
      <c r="G13" s="49">
        <v>8</v>
      </c>
      <c r="H13" s="42">
        <v>1</v>
      </c>
      <c r="I13" s="189" t="s">
        <v>21</v>
      </c>
      <c r="J13" s="47" t="s">
        <v>69</v>
      </c>
      <c r="L13" s="49">
        <v>8</v>
      </c>
      <c r="M13" s="42">
        <v>4</v>
      </c>
      <c r="N13" s="24" t="s">
        <v>15</v>
      </c>
      <c r="O13" s="47" t="s">
        <v>69</v>
      </c>
      <c r="Q13" s="49">
        <v>8</v>
      </c>
      <c r="R13" s="42">
        <v>3</v>
      </c>
      <c r="S13" s="24" t="s">
        <v>15</v>
      </c>
      <c r="T13" s="47" t="s">
        <v>68</v>
      </c>
      <c r="V13" s="49">
        <v>8</v>
      </c>
      <c r="W13" s="42"/>
      <c r="X13" s="189" t="s">
        <v>692</v>
      </c>
      <c r="Y13" s="47"/>
    </row>
    <row r="14" spans="2:25" x14ac:dyDescent="0.25">
      <c r="B14" s="49">
        <v>9</v>
      </c>
      <c r="C14" s="42">
        <v>1</v>
      </c>
      <c r="D14" s="189" t="s">
        <v>8</v>
      </c>
      <c r="E14" s="47" t="s">
        <v>68</v>
      </c>
      <c r="G14" s="49">
        <v>9</v>
      </c>
      <c r="H14" s="42">
        <v>1</v>
      </c>
      <c r="I14" s="21" t="s">
        <v>15</v>
      </c>
      <c r="J14" s="47" t="s">
        <v>68</v>
      </c>
      <c r="L14" s="49">
        <v>9</v>
      </c>
      <c r="M14" s="42">
        <v>4</v>
      </c>
      <c r="N14" s="19" t="s">
        <v>13</v>
      </c>
      <c r="O14" s="47" t="s">
        <v>68</v>
      </c>
      <c r="Q14" s="49">
        <v>9</v>
      </c>
      <c r="R14" s="42">
        <v>2</v>
      </c>
      <c r="S14" s="189" t="s">
        <v>692</v>
      </c>
      <c r="T14" s="47"/>
      <c r="V14" s="49">
        <v>9</v>
      </c>
      <c r="W14" s="42">
        <v>3</v>
      </c>
      <c r="X14" s="26" t="s">
        <v>19</v>
      </c>
      <c r="Y14" s="47" t="s">
        <v>69</v>
      </c>
    </row>
    <row r="15" spans="2:25" x14ac:dyDescent="0.25">
      <c r="B15" s="49">
        <v>10</v>
      </c>
      <c r="C15" s="42">
        <v>1</v>
      </c>
      <c r="D15" s="26" t="s">
        <v>6</v>
      </c>
      <c r="E15" s="47" t="s">
        <v>69</v>
      </c>
      <c r="G15" s="49">
        <v>10</v>
      </c>
      <c r="H15" s="42">
        <v>1</v>
      </c>
      <c r="I15" s="20" t="s">
        <v>13</v>
      </c>
      <c r="J15" s="47" t="s">
        <v>68</v>
      </c>
      <c r="L15" s="49">
        <v>10</v>
      </c>
      <c r="M15" s="42">
        <v>3</v>
      </c>
      <c r="N15" s="28" t="s">
        <v>4</v>
      </c>
      <c r="O15" s="47" t="s">
        <v>68</v>
      </c>
      <c r="Q15" s="49">
        <v>10</v>
      </c>
      <c r="R15" s="42">
        <v>1</v>
      </c>
      <c r="S15" s="28" t="s">
        <v>19</v>
      </c>
      <c r="T15" s="47" t="s">
        <v>68</v>
      </c>
      <c r="V15" s="49">
        <v>10</v>
      </c>
      <c r="W15" s="42">
        <v>2</v>
      </c>
      <c r="X15" s="24" t="s">
        <v>8</v>
      </c>
      <c r="Y15" s="47" t="s">
        <v>68</v>
      </c>
    </row>
    <row r="16" spans="2:25" x14ac:dyDescent="0.25">
      <c r="B16" s="49">
        <v>11</v>
      </c>
      <c r="C16" s="42">
        <v>1</v>
      </c>
      <c r="D16" s="188" t="s">
        <v>8</v>
      </c>
      <c r="E16" s="47" t="s">
        <v>69</v>
      </c>
      <c r="G16" s="49">
        <v>11</v>
      </c>
      <c r="H16" s="42">
        <v>1</v>
      </c>
      <c r="I16" s="19" t="s">
        <v>15</v>
      </c>
      <c r="J16" s="47" t="s">
        <v>69</v>
      </c>
      <c r="L16" s="49">
        <v>11</v>
      </c>
      <c r="M16" s="42">
        <v>4</v>
      </c>
      <c r="N16" s="22" t="s">
        <v>13</v>
      </c>
      <c r="O16" s="47" t="s">
        <v>69</v>
      </c>
      <c r="Q16" s="49">
        <v>11</v>
      </c>
      <c r="R16" s="42">
        <v>2</v>
      </c>
      <c r="S16" s="189" t="s">
        <v>692</v>
      </c>
      <c r="T16" s="47"/>
      <c r="V16" s="49">
        <v>11</v>
      </c>
      <c r="W16" s="42">
        <v>3</v>
      </c>
      <c r="X16" s="20" t="s">
        <v>19</v>
      </c>
      <c r="Y16" s="47" t="s">
        <v>68</v>
      </c>
    </row>
    <row r="17" spans="2:26" x14ac:dyDescent="0.25">
      <c r="B17" s="49">
        <v>12</v>
      </c>
      <c r="C17" s="42">
        <v>1</v>
      </c>
      <c r="D17" s="24" t="s">
        <v>11</v>
      </c>
      <c r="E17" s="47" t="s">
        <v>68</v>
      </c>
      <c r="G17" s="49">
        <v>12</v>
      </c>
      <c r="H17" s="42">
        <v>1</v>
      </c>
      <c r="I17" s="27" t="s">
        <v>6</v>
      </c>
      <c r="J17" s="47" t="s">
        <v>68</v>
      </c>
      <c r="L17" s="49">
        <v>12</v>
      </c>
      <c r="M17" s="42">
        <v>2</v>
      </c>
      <c r="N17" s="21" t="s">
        <v>17</v>
      </c>
      <c r="O17" s="47" t="s">
        <v>69</v>
      </c>
      <c r="Q17" s="49">
        <v>12</v>
      </c>
      <c r="R17" s="42">
        <v>2</v>
      </c>
      <c r="S17" s="21" t="s">
        <v>8</v>
      </c>
      <c r="T17" s="47" t="s">
        <v>69</v>
      </c>
      <c r="V17" s="49">
        <v>12</v>
      </c>
      <c r="W17" s="42">
        <v>1</v>
      </c>
      <c r="X17" s="23" t="s">
        <v>4</v>
      </c>
      <c r="Y17" s="47" t="s">
        <v>69</v>
      </c>
    </row>
    <row r="18" spans="2:26" x14ac:dyDescent="0.25">
      <c r="B18" s="49">
        <v>13</v>
      </c>
      <c r="C18" s="42">
        <v>1</v>
      </c>
      <c r="D18" s="27" t="s">
        <v>17</v>
      </c>
      <c r="E18" s="47" t="s">
        <v>68</v>
      </c>
      <c r="G18" s="49">
        <v>13</v>
      </c>
      <c r="H18" s="42">
        <v>1</v>
      </c>
      <c r="I18" s="21" t="s">
        <v>4</v>
      </c>
      <c r="J18" s="47" t="s">
        <v>69</v>
      </c>
      <c r="L18" s="49">
        <v>13</v>
      </c>
      <c r="M18" s="42">
        <v>1</v>
      </c>
      <c r="N18" s="189" t="s">
        <v>692</v>
      </c>
      <c r="O18" s="47"/>
      <c r="Q18" s="49">
        <v>13</v>
      </c>
      <c r="R18" s="42"/>
      <c r="S18" s="189" t="s">
        <v>11</v>
      </c>
      <c r="T18" s="47" t="s">
        <v>68</v>
      </c>
      <c r="V18" s="49">
        <v>13</v>
      </c>
      <c r="W18" s="42">
        <v>2</v>
      </c>
      <c r="X18" s="19" t="s">
        <v>21</v>
      </c>
      <c r="Y18" s="47" t="s">
        <v>69</v>
      </c>
    </row>
    <row r="19" spans="2:26" x14ac:dyDescent="0.25">
      <c r="B19" s="49">
        <v>14</v>
      </c>
      <c r="C19" s="42">
        <v>1</v>
      </c>
      <c r="D19" s="22" t="s">
        <v>21</v>
      </c>
      <c r="E19" s="47" t="s">
        <v>69</v>
      </c>
      <c r="G19" s="49">
        <v>14</v>
      </c>
      <c r="H19" s="42">
        <v>1</v>
      </c>
      <c r="I19" s="189" t="s">
        <v>692</v>
      </c>
      <c r="J19" s="47"/>
      <c r="L19" s="49">
        <v>14</v>
      </c>
      <c r="M19" s="42"/>
      <c r="N19" s="23" t="s">
        <v>19</v>
      </c>
      <c r="O19" s="47" t="s">
        <v>69</v>
      </c>
      <c r="Q19" s="49">
        <v>14</v>
      </c>
      <c r="R19" s="42">
        <v>3</v>
      </c>
      <c r="S19" s="23" t="s">
        <v>4</v>
      </c>
      <c r="T19" s="47" t="s">
        <v>68</v>
      </c>
      <c r="V19" s="49">
        <v>14</v>
      </c>
      <c r="W19" s="42">
        <v>2</v>
      </c>
      <c r="X19" s="26" t="s">
        <v>15</v>
      </c>
      <c r="Y19" s="47" t="s">
        <v>68</v>
      </c>
    </row>
    <row r="20" spans="2:26" x14ac:dyDescent="0.25">
      <c r="B20" s="49">
        <v>15</v>
      </c>
      <c r="C20" s="42"/>
      <c r="D20" s="189" t="s">
        <v>692</v>
      </c>
      <c r="E20" s="47"/>
      <c r="G20" s="49">
        <v>15</v>
      </c>
      <c r="H20" s="42"/>
      <c r="I20" s="22" t="s">
        <v>19</v>
      </c>
      <c r="J20" s="47" t="s">
        <v>69</v>
      </c>
      <c r="K20" s="44"/>
      <c r="L20" s="49">
        <v>15</v>
      </c>
      <c r="M20" s="42">
        <v>2</v>
      </c>
      <c r="N20" s="24" t="s">
        <v>8</v>
      </c>
      <c r="O20" s="47" t="s">
        <v>68</v>
      </c>
      <c r="P20" s="44"/>
      <c r="Q20" s="49">
        <v>15</v>
      </c>
      <c r="R20" s="42">
        <v>4</v>
      </c>
      <c r="S20" s="24" t="s">
        <v>15</v>
      </c>
      <c r="T20" s="47" t="s">
        <v>69</v>
      </c>
      <c r="U20" s="44"/>
      <c r="V20" s="49">
        <v>15</v>
      </c>
      <c r="W20" s="42">
        <v>3</v>
      </c>
      <c r="X20" s="189" t="s">
        <v>13</v>
      </c>
      <c r="Y20" s="47" t="s">
        <v>69</v>
      </c>
      <c r="Z20" s="44"/>
    </row>
    <row r="21" spans="2:26" ht="15.75" customHeight="1" x14ac:dyDescent="0.25">
      <c r="B21" s="161">
        <v>16</v>
      </c>
      <c r="C21" s="162">
        <v>1</v>
      </c>
      <c r="D21" s="163" t="s">
        <v>15</v>
      </c>
      <c r="E21" s="164" t="s">
        <v>69</v>
      </c>
      <c r="G21" s="161">
        <v>16</v>
      </c>
      <c r="H21" s="162">
        <v>1</v>
      </c>
      <c r="I21" s="165" t="s">
        <v>8</v>
      </c>
      <c r="J21" s="164" t="s">
        <v>69</v>
      </c>
      <c r="K21" s="44"/>
      <c r="L21" s="161">
        <v>16</v>
      </c>
      <c r="M21" s="162">
        <v>3</v>
      </c>
      <c r="N21" s="166" t="s">
        <v>11</v>
      </c>
      <c r="O21" s="164" t="s">
        <v>69</v>
      </c>
      <c r="P21" s="44"/>
      <c r="Q21" s="161">
        <v>16</v>
      </c>
      <c r="R21" s="162">
        <v>4</v>
      </c>
      <c r="S21" s="166" t="s">
        <v>13</v>
      </c>
      <c r="T21" s="164" t="s">
        <v>68</v>
      </c>
      <c r="U21" s="44"/>
      <c r="V21" s="161">
        <v>16</v>
      </c>
      <c r="W21" s="162">
        <v>4</v>
      </c>
      <c r="X21" s="167" t="s">
        <v>6</v>
      </c>
      <c r="Y21" s="164" t="s">
        <v>68</v>
      </c>
      <c r="Z21" s="44"/>
    </row>
    <row r="22" spans="2:26" ht="15.75" customHeight="1" x14ac:dyDescent="0.25">
      <c r="B22" s="177">
        <v>17</v>
      </c>
      <c r="C22" s="170">
        <v>1</v>
      </c>
      <c r="D22" s="171" t="s">
        <v>19</v>
      </c>
      <c r="E22" s="178" t="s">
        <v>68</v>
      </c>
      <c r="G22" s="177">
        <v>17</v>
      </c>
      <c r="H22" s="170">
        <v>1</v>
      </c>
      <c r="I22" s="172" t="s">
        <v>11</v>
      </c>
      <c r="J22" s="178" t="s">
        <v>68</v>
      </c>
      <c r="K22" s="44"/>
      <c r="L22" s="177">
        <v>17</v>
      </c>
      <c r="M22" s="170">
        <v>4</v>
      </c>
      <c r="N22" s="173" t="s">
        <v>21</v>
      </c>
      <c r="O22" s="178" t="s">
        <v>68</v>
      </c>
      <c r="P22" s="44"/>
      <c r="Q22" s="177">
        <v>17</v>
      </c>
      <c r="R22" s="170">
        <v>3</v>
      </c>
      <c r="S22" s="173" t="s">
        <v>6</v>
      </c>
      <c r="T22" s="178" t="s">
        <v>69</v>
      </c>
      <c r="U22" s="44"/>
      <c r="V22" s="177">
        <v>17</v>
      </c>
      <c r="W22" s="170">
        <v>4</v>
      </c>
      <c r="X22" s="174" t="s">
        <v>17</v>
      </c>
      <c r="Y22" s="178" t="s">
        <v>69</v>
      </c>
      <c r="Z22" s="44"/>
    </row>
    <row r="23" spans="2:26" ht="15.75" customHeight="1" thickBot="1" x14ac:dyDescent="0.3">
      <c r="B23" s="179">
        <v>18</v>
      </c>
      <c r="C23" s="180">
        <v>1</v>
      </c>
      <c r="D23" s="181" t="s">
        <v>13</v>
      </c>
      <c r="E23" s="182" t="s">
        <v>68</v>
      </c>
      <c r="G23" s="179">
        <v>18</v>
      </c>
      <c r="H23" s="180">
        <v>1</v>
      </c>
      <c r="I23" s="183" t="s">
        <v>21</v>
      </c>
      <c r="J23" s="182" t="s">
        <v>68</v>
      </c>
      <c r="K23" s="44"/>
      <c r="L23" s="179">
        <v>18</v>
      </c>
      <c r="M23" s="180">
        <v>4</v>
      </c>
      <c r="N23" s="184" t="s">
        <v>15</v>
      </c>
      <c r="O23" s="182" t="s">
        <v>68</v>
      </c>
      <c r="P23" s="44"/>
      <c r="Q23" s="179">
        <v>18</v>
      </c>
      <c r="R23" s="180">
        <v>3</v>
      </c>
      <c r="S23" s="184" t="s">
        <v>17</v>
      </c>
      <c r="T23" s="182" t="s">
        <v>69</v>
      </c>
      <c r="U23" s="44"/>
      <c r="V23" s="179">
        <v>18</v>
      </c>
      <c r="W23" s="180"/>
      <c r="X23" s="189" t="s">
        <v>692</v>
      </c>
      <c r="Y23" s="182"/>
      <c r="Z23" s="44"/>
    </row>
    <row r="24" spans="2:26" ht="12" customHeight="1" thickBot="1" x14ac:dyDescent="0.3"/>
    <row r="25" spans="2:26" ht="15.75" customHeight="1" x14ac:dyDescent="0.25">
      <c r="B25" s="270" t="s">
        <v>13</v>
      </c>
      <c r="C25" s="266"/>
      <c r="D25" s="266"/>
      <c r="E25" s="267"/>
      <c r="G25" s="269" t="s">
        <v>8</v>
      </c>
      <c r="H25" s="266"/>
      <c r="I25" s="266"/>
      <c r="J25" s="267"/>
      <c r="L25" s="265" t="s">
        <v>15</v>
      </c>
      <c r="M25" s="266"/>
      <c r="N25" s="266"/>
      <c r="O25" s="267"/>
      <c r="Q25" s="268" t="s">
        <v>19</v>
      </c>
      <c r="R25" s="266"/>
      <c r="S25" s="266"/>
      <c r="T25" s="267"/>
    </row>
    <row r="26" spans="2:26" x14ac:dyDescent="0.25">
      <c r="B26" s="48" t="s">
        <v>43</v>
      </c>
      <c r="C26" s="45" t="s">
        <v>44</v>
      </c>
      <c r="D26" s="45" t="s">
        <v>66</v>
      </c>
      <c r="E26" s="46" t="s">
        <v>67</v>
      </c>
      <c r="G26" s="48" t="s">
        <v>43</v>
      </c>
      <c r="H26" s="45" t="s">
        <v>44</v>
      </c>
      <c r="I26" s="45" t="s">
        <v>66</v>
      </c>
      <c r="J26" s="46" t="s">
        <v>67</v>
      </c>
      <c r="L26" s="48" t="s">
        <v>43</v>
      </c>
      <c r="M26" s="45" t="s">
        <v>44</v>
      </c>
      <c r="N26" s="45" t="s">
        <v>66</v>
      </c>
      <c r="O26" s="46" t="s">
        <v>67</v>
      </c>
      <c r="Q26" s="48" t="s">
        <v>43</v>
      </c>
      <c r="R26" s="45" t="s">
        <v>44</v>
      </c>
      <c r="S26" s="45" t="s">
        <v>66</v>
      </c>
      <c r="T26" s="46" t="s">
        <v>67</v>
      </c>
    </row>
    <row r="27" spans="2:26" x14ac:dyDescent="0.25">
      <c r="B27" s="49">
        <v>1</v>
      </c>
      <c r="C27" s="42">
        <v>3</v>
      </c>
      <c r="D27" s="21" t="s">
        <v>17</v>
      </c>
      <c r="E27" s="47" t="s">
        <v>68</v>
      </c>
      <c r="G27" s="49">
        <v>1</v>
      </c>
      <c r="H27" s="42"/>
      <c r="I27" s="208" t="s">
        <v>11</v>
      </c>
      <c r="J27" s="47" t="s">
        <v>68</v>
      </c>
      <c r="L27" s="49">
        <v>1</v>
      </c>
      <c r="M27" s="42">
        <v>3</v>
      </c>
      <c r="N27" s="189" t="s">
        <v>692</v>
      </c>
      <c r="O27" s="47"/>
      <c r="Q27" s="49">
        <v>1</v>
      </c>
      <c r="R27" s="42">
        <v>2</v>
      </c>
      <c r="S27" s="25" t="s">
        <v>21</v>
      </c>
      <c r="T27" s="47" t="s">
        <v>68</v>
      </c>
    </row>
    <row r="28" spans="2:26" x14ac:dyDescent="0.25">
      <c r="B28" s="49">
        <v>2</v>
      </c>
      <c r="C28" s="42">
        <v>3</v>
      </c>
      <c r="D28" s="189" t="s">
        <v>692</v>
      </c>
      <c r="E28" s="47"/>
      <c r="G28" s="49">
        <v>2</v>
      </c>
      <c r="H28" s="42">
        <v>4</v>
      </c>
      <c r="I28" s="19" t="s">
        <v>21</v>
      </c>
      <c r="J28" s="47" t="s">
        <v>69</v>
      </c>
      <c r="L28" s="49">
        <v>2</v>
      </c>
      <c r="M28" s="42">
        <v>4</v>
      </c>
      <c r="N28" s="20" t="s">
        <v>19</v>
      </c>
      <c r="O28" s="47" t="s">
        <v>68</v>
      </c>
      <c r="Q28" s="49">
        <v>2</v>
      </c>
      <c r="R28" s="42">
        <v>3</v>
      </c>
      <c r="S28" s="189" t="s">
        <v>15</v>
      </c>
      <c r="T28" s="47" t="s">
        <v>69</v>
      </c>
    </row>
    <row r="29" spans="2:26" x14ac:dyDescent="0.25">
      <c r="B29" s="49">
        <v>3</v>
      </c>
      <c r="C29" s="42">
        <v>4</v>
      </c>
      <c r="D29" s="28" t="s">
        <v>19</v>
      </c>
      <c r="E29" s="47" t="s">
        <v>69</v>
      </c>
      <c r="G29" s="49">
        <v>3</v>
      </c>
      <c r="H29" s="42">
        <v>3</v>
      </c>
      <c r="I29" s="23" t="s">
        <v>15</v>
      </c>
      <c r="J29" s="47" t="s">
        <v>68</v>
      </c>
      <c r="L29" s="49">
        <v>3</v>
      </c>
      <c r="M29" s="42">
        <v>2</v>
      </c>
      <c r="N29" s="21" t="s">
        <v>8</v>
      </c>
      <c r="O29" s="47" t="s">
        <v>69</v>
      </c>
      <c r="Q29" s="49">
        <v>3</v>
      </c>
      <c r="R29" s="42">
        <v>3</v>
      </c>
      <c r="S29" s="20" t="s">
        <v>13</v>
      </c>
      <c r="T29" s="47" t="s">
        <v>68</v>
      </c>
    </row>
    <row r="30" spans="2:26" x14ac:dyDescent="0.25">
      <c r="B30" s="49">
        <v>4</v>
      </c>
      <c r="C30" s="42">
        <v>1</v>
      </c>
      <c r="D30" s="19" t="s">
        <v>8</v>
      </c>
      <c r="E30" s="47" t="s">
        <v>68</v>
      </c>
      <c r="G30" s="49">
        <v>4</v>
      </c>
      <c r="H30" s="42">
        <v>2</v>
      </c>
      <c r="I30" s="26" t="s">
        <v>13</v>
      </c>
      <c r="J30" s="47" t="s">
        <v>69</v>
      </c>
      <c r="L30" s="49">
        <v>4</v>
      </c>
      <c r="M30" s="42"/>
      <c r="N30" s="189" t="s">
        <v>11</v>
      </c>
      <c r="O30" s="47" t="s">
        <v>68</v>
      </c>
      <c r="Q30" s="49">
        <v>4</v>
      </c>
      <c r="R30" s="42">
        <v>4</v>
      </c>
      <c r="S30" s="22" t="s">
        <v>6</v>
      </c>
      <c r="T30" s="47" t="s">
        <v>69</v>
      </c>
    </row>
    <row r="31" spans="2:26" x14ac:dyDescent="0.25">
      <c r="B31" s="49">
        <v>5</v>
      </c>
      <c r="C31" s="42"/>
      <c r="D31" s="189" t="s">
        <v>11</v>
      </c>
      <c r="E31" s="47" t="s">
        <v>69</v>
      </c>
      <c r="G31" s="49">
        <v>5</v>
      </c>
      <c r="H31" s="42">
        <v>1</v>
      </c>
      <c r="I31" s="21" t="s">
        <v>6</v>
      </c>
      <c r="J31" s="47" t="s">
        <v>68</v>
      </c>
      <c r="L31" s="49">
        <v>5</v>
      </c>
      <c r="M31" s="42">
        <v>1</v>
      </c>
      <c r="N31" s="19" t="s">
        <v>21</v>
      </c>
      <c r="O31" s="47" t="s">
        <v>69</v>
      </c>
      <c r="Q31" s="49">
        <v>5</v>
      </c>
      <c r="R31" s="42">
        <v>4</v>
      </c>
      <c r="S31" s="27" t="s">
        <v>17</v>
      </c>
      <c r="T31" s="47" t="s">
        <v>69</v>
      </c>
    </row>
    <row r="32" spans="2:26" x14ac:dyDescent="0.25">
      <c r="B32" s="49">
        <v>6</v>
      </c>
      <c r="C32" s="42">
        <v>2</v>
      </c>
      <c r="D32" s="24" t="s">
        <v>21</v>
      </c>
      <c r="E32" s="47" t="s">
        <v>68</v>
      </c>
      <c r="G32" s="49">
        <v>6</v>
      </c>
      <c r="H32" s="42">
        <v>1</v>
      </c>
      <c r="I32" s="20" t="s">
        <v>17</v>
      </c>
      <c r="J32" s="47" t="s">
        <v>69</v>
      </c>
      <c r="L32" s="49">
        <v>6</v>
      </c>
      <c r="M32" s="42">
        <v>4</v>
      </c>
      <c r="N32" s="25" t="s">
        <v>4</v>
      </c>
      <c r="O32" s="47" t="s">
        <v>69</v>
      </c>
      <c r="Q32" s="49">
        <v>6</v>
      </c>
      <c r="R32" s="42">
        <v>3</v>
      </c>
      <c r="S32" s="189" t="s">
        <v>692</v>
      </c>
      <c r="T32" s="47"/>
    </row>
    <row r="33" spans="2:21" x14ac:dyDescent="0.25">
      <c r="B33" s="49">
        <v>7</v>
      </c>
      <c r="C33" s="42">
        <v>4</v>
      </c>
      <c r="D33" s="23" t="s">
        <v>15</v>
      </c>
      <c r="E33" s="47" t="s">
        <v>69</v>
      </c>
      <c r="G33" s="49">
        <v>7</v>
      </c>
      <c r="H33" s="42">
        <v>2</v>
      </c>
      <c r="I33" s="189" t="s">
        <v>692</v>
      </c>
      <c r="J33" s="47"/>
      <c r="L33" s="49">
        <v>7</v>
      </c>
      <c r="M33" s="42">
        <v>3</v>
      </c>
      <c r="N33" s="28" t="s">
        <v>13</v>
      </c>
      <c r="O33" s="47" t="s">
        <v>68</v>
      </c>
      <c r="Q33" s="49">
        <v>7</v>
      </c>
      <c r="R33" s="42"/>
      <c r="S33" s="188" t="s">
        <v>4</v>
      </c>
      <c r="T33" s="47" t="s">
        <v>68</v>
      </c>
    </row>
    <row r="34" spans="2:21" x14ac:dyDescent="0.25">
      <c r="B34" s="49">
        <v>8</v>
      </c>
      <c r="C34" s="42">
        <v>4</v>
      </c>
      <c r="D34" s="27" t="s">
        <v>4</v>
      </c>
      <c r="E34" s="47" t="s">
        <v>68</v>
      </c>
      <c r="G34" s="49">
        <v>8</v>
      </c>
      <c r="H34" s="42">
        <v>3</v>
      </c>
      <c r="I34" s="25" t="s">
        <v>19</v>
      </c>
      <c r="J34" s="47" t="s">
        <v>68</v>
      </c>
      <c r="L34" s="49">
        <v>8</v>
      </c>
      <c r="M34" s="42">
        <v>2</v>
      </c>
      <c r="N34" s="23" t="s">
        <v>6</v>
      </c>
      <c r="O34" s="47" t="s">
        <v>68</v>
      </c>
      <c r="Q34" s="49">
        <v>8</v>
      </c>
      <c r="R34" s="42">
        <v>2</v>
      </c>
      <c r="S34" s="19" t="s">
        <v>8</v>
      </c>
      <c r="T34" s="47" t="s">
        <v>69</v>
      </c>
    </row>
    <row r="35" spans="2:21" x14ac:dyDescent="0.25">
      <c r="B35" s="49">
        <v>9</v>
      </c>
      <c r="C35" s="42">
        <v>3</v>
      </c>
      <c r="D35" s="22" t="s">
        <v>6</v>
      </c>
      <c r="E35" s="47" t="s">
        <v>69</v>
      </c>
      <c r="G35" s="49">
        <v>9</v>
      </c>
      <c r="H35" s="42">
        <v>4</v>
      </c>
      <c r="I35" s="28" t="s">
        <v>4</v>
      </c>
      <c r="J35" s="47" t="s">
        <v>69</v>
      </c>
      <c r="L35" s="49">
        <v>9</v>
      </c>
      <c r="M35" s="42">
        <v>4</v>
      </c>
      <c r="N35" s="27" t="s">
        <v>17</v>
      </c>
      <c r="O35" s="47" t="s">
        <v>69</v>
      </c>
      <c r="Q35" s="49">
        <v>9</v>
      </c>
      <c r="R35" s="42">
        <v>1</v>
      </c>
      <c r="S35" s="24" t="s">
        <v>11</v>
      </c>
      <c r="T35" s="47" t="s">
        <v>68</v>
      </c>
    </row>
    <row r="36" spans="2:21" x14ac:dyDescent="0.25">
      <c r="B36" s="49">
        <v>10</v>
      </c>
      <c r="C36" s="42">
        <v>1</v>
      </c>
      <c r="D36" s="23" t="s">
        <v>17</v>
      </c>
      <c r="E36" s="47" t="s">
        <v>69</v>
      </c>
      <c r="G36" s="49">
        <v>10</v>
      </c>
      <c r="H36" s="42"/>
      <c r="I36" s="208" t="s">
        <v>11</v>
      </c>
      <c r="J36" s="47" t="s">
        <v>69</v>
      </c>
      <c r="L36" s="49">
        <v>10</v>
      </c>
      <c r="M36" s="42"/>
      <c r="N36" s="189" t="s">
        <v>692</v>
      </c>
      <c r="O36" s="47"/>
      <c r="Q36" s="49">
        <v>10</v>
      </c>
      <c r="R36" s="42">
        <v>2</v>
      </c>
      <c r="S36" s="25" t="s">
        <v>21</v>
      </c>
      <c r="T36" s="47" t="s">
        <v>69</v>
      </c>
    </row>
    <row r="37" spans="2:21" x14ac:dyDescent="0.25">
      <c r="B37" s="49">
        <v>11</v>
      </c>
      <c r="C37" s="42">
        <v>4</v>
      </c>
      <c r="D37" s="27" t="s">
        <v>6</v>
      </c>
      <c r="E37" s="47" t="s">
        <v>68</v>
      </c>
      <c r="G37" s="49">
        <v>11</v>
      </c>
      <c r="H37" s="42">
        <v>4</v>
      </c>
      <c r="I37" s="26" t="s">
        <v>4</v>
      </c>
      <c r="J37" s="47" t="s">
        <v>68</v>
      </c>
      <c r="L37" s="49">
        <v>11</v>
      </c>
      <c r="M37" s="42">
        <v>4</v>
      </c>
      <c r="N37" s="24" t="s">
        <v>17</v>
      </c>
      <c r="O37" s="47" t="s">
        <v>68</v>
      </c>
      <c r="Q37" s="49">
        <v>11</v>
      </c>
      <c r="R37" s="42">
        <v>1</v>
      </c>
      <c r="S37" s="21" t="s">
        <v>11</v>
      </c>
      <c r="T37" s="47" t="s">
        <v>69</v>
      </c>
    </row>
    <row r="38" spans="2:21" x14ac:dyDescent="0.25">
      <c r="B38" s="49">
        <v>12</v>
      </c>
      <c r="C38" s="42"/>
      <c r="D38" s="189" t="s">
        <v>692</v>
      </c>
      <c r="E38" s="47"/>
      <c r="G38" s="49">
        <v>12</v>
      </c>
      <c r="H38" s="42">
        <v>4</v>
      </c>
      <c r="I38" s="19" t="s">
        <v>21</v>
      </c>
      <c r="J38" s="47" t="s">
        <v>68</v>
      </c>
      <c r="L38" s="49">
        <v>12</v>
      </c>
      <c r="M38" s="42">
        <v>1</v>
      </c>
      <c r="N38" s="20" t="s">
        <v>19</v>
      </c>
      <c r="O38" s="47" t="s">
        <v>69</v>
      </c>
      <c r="Q38" s="49">
        <v>12</v>
      </c>
      <c r="R38" s="42">
        <v>3</v>
      </c>
      <c r="S38" s="22" t="s">
        <v>15</v>
      </c>
      <c r="T38" s="47" t="s">
        <v>68</v>
      </c>
    </row>
    <row r="39" spans="2:21" x14ac:dyDescent="0.25">
      <c r="B39" s="49">
        <v>13</v>
      </c>
      <c r="C39" s="42">
        <v>4</v>
      </c>
      <c r="D39" s="25" t="s">
        <v>19</v>
      </c>
      <c r="E39" s="47" t="s">
        <v>68</v>
      </c>
      <c r="G39" s="49">
        <v>13</v>
      </c>
      <c r="H39" s="42">
        <v>3</v>
      </c>
      <c r="I39" s="22" t="s">
        <v>15</v>
      </c>
      <c r="J39" s="47" t="s">
        <v>69</v>
      </c>
      <c r="L39" s="49">
        <v>13</v>
      </c>
      <c r="M39" s="42">
        <v>3</v>
      </c>
      <c r="N39" s="28" t="s">
        <v>8</v>
      </c>
      <c r="O39" s="47" t="s">
        <v>68</v>
      </c>
      <c r="Q39" s="49">
        <v>13</v>
      </c>
      <c r="R39" s="42">
        <v>3</v>
      </c>
      <c r="S39" s="26" t="s">
        <v>13</v>
      </c>
      <c r="T39" s="47" t="s">
        <v>69</v>
      </c>
    </row>
    <row r="40" spans="2:21" x14ac:dyDescent="0.25">
      <c r="B40" s="49">
        <v>14</v>
      </c>
      <c r="C40" s="42">
        <v>3</v>
      </c>
      <c r="D40" s="28" t="s">
        <v>8</v>
      </c>
      <c r="E40" s="47" t="s">
        <v>69</v>
      </c>
      <c r="G40" s="49">
        <v>14</v>
      </c>
      <c r="H40" s="42">
        <v>2</v>
      </c>
      <c r="I40" s="21" t="s">
        <v>13</v>
      </c>
      <c r="J40" s="47" t="s">
        <v>68</v>
      </c>
      <c r="L40" s="49">
        <v>14</v>
      </c>
      <c r="M40" s="42">
        <v>4</v>
      </c>
      <c r="N40" s="27" t="s">
        <v>11</v>
      </c>
      <c r="O40" s="47" t="s">
        <v>69</v>
      </c>
      <c r="Q40" s="49">
        <v>14</v>
      </c>
      <c r="R40" s="42">
        <v>4</v>
      </c>
      <c r="S40" s="20" t="s">
        <v>6</v>
      </c>
      <c r="T40" s="47" t="s">
        <v>68</v>
      </c>
    </row>
    <row r="41" spans="2:21" x14ac:dyDescent="0.25">
      <c r="B41" s="49">
        <v>15</v>
      </c>
      <c r="C41" s="42">
        <v>1</v>
      </c>
      <c r="D41" s="19" t="s">
        <v>11</v>
      </c>
      <c r="E41" s="47" t="s">
        <v>68</v>
      </c>
      <c r="G41" s="49">
        <v>15</v>
      </c>
      <c r="H41" s="42">
        <v>1</v>
      </c>
      <c r="I41" s="25" t="s">
        <v>6</v>
      </c>
      <c r="J41" s="47" t="s">
        <v>69</v>
      </c>
      <c r="K41" s="44"/>
      <c r="L41" s="49">
        <v>15</v>
      </c>
      <c r="M41" s="42">
        <v>2</v>
      </c>
      <c r="N41" s="21" t="s">
        <v>21</v>
      </c>
      <c r="O41" s="47" t="s">
        <v>68</v>
      </c>
      <c r="P41" s="44"/>
      <c r="Q41" s="49">
        <v>15</v>
      </c>
      <c r="R41" s="42">
        <v>4</v>
      </c>
      <c r="S41" s="27" t="s">
        <v>17</v>
      </c>
      <c r="T41" s="47" t="s">
        <v>68</v>
      </c>
      <c r="U41" s="44"/>
    </row>
    <row r="42" spans="2:21" ht="15.75" customHeight="1" x14ac:dyDescent="0.25">
      <c r="B42" s="161">
        <v>16</v>
      </c>
      <c r="C42" s="162">
        <v>3</v>
      </c>
      <c r="D42" s="168" t="s">
        <v>21</v>
      </c>
      <c r="E42" s="164" t="s">
        <v>69</v>
      </c>
      <c r="G42" s="161">
        <v>16</v>
      </c>
      <c r="H42" s="162">
        <v>1</v>
      </c>
      <c r="I42" s="190" t="s">
        <v>17</v>
      </c>
      <c r="J42" s="164" t="s">
        <v>68</v>
      </c>
      <c r="K42" s="44"/>
      <c r="L42" s="161">
        <v>16</v>
      </c>
      <c r="M42" s="162">
        <v>2</v>
      </c>
      <c r="N42" s="169" t="s">
        <v>4</v>
      </c>
      <c r="O42" s="164" t="s">
        <v>68</v>
      </c>
      <c r="P42" s="44"/>
      <c r="Q42" s="161">
        <v>16</v>
      </c>
      <c r="R42" s="162">
        <v>3</v>
      </c>
      <c r="S42" s="190" t="s">
        <v>692</v>
      </c>
      <c r="T42" s="164"/>
      <c r="U42" s="44"/>
    </row>
    <row r="43" spans="2:21" ht="15.75" customHeight="1" x14ac:dyDescent="0.25">
      <c r="B43" s="177">
        <v>17</v>
      </c>
      <c r="C43" s="170">
        <v>2</v>
      </c>
      <c r="D43" s="175" t="s">
        <v>15</v>
      </c>
      <c r="E43" s="178" t="s">
        <v>68</v>
      </c>
      <c r="G43" s="177">
        <v>17</v>
      </c>
      <c r="H43" s="170">
        <v>2</v>
      </c>
      <c r="I43" s="216" t="s">
        <v>692</v>
      </c>
      <c r="J43" s="178"/>
      <c r="K43" s="44"/>
      <c r="L43" s="177">
        <v>17</v>
      </c>
      <c r="M43" s="170">
        <v>1</v>
      </c>
      <c r="N43" s="176" t="s">
        <v>13</v>
      </c>
      <c r="O43" s="178" t="s">
        <v>69</v>
      </c>
      <c r="P43" s="44"/>
      <c r="Q43" s="177">
        <v>17</v>
      </c>
      <c r="R43" s="170"/>
      <c r="S43" s="210" t="s">
        <v>4</v>
      </c>
      <c r="T43" s="178" t="s">
        <v>69</v>
      </c>
      <c r="U43" s="44"/>
    </row>
    <row r="44" spans="2:21" ht="15.75" customHeight="1" thickBot="1" x14ac:dyDescent="0.3">
      <c r="B44" s="179">
        <v>18</v>
      </c>
      <c r="C44" s="180">
        <v>2</v>
      </c>
      <c r="D44" s="185" t="s">
        <v>4</v>
      </c>
      <c r="E44" s="182" t="s">
        <v>69</v>
      </c>
      <c r="G44" s="179">
        <v>18</v>
      </c>
      <c r="H44" s="180">
        <v>3</v>
      </c>
      <c r="I44" s="191" t="s">
        <v>19</v>
      </c>
      <c r="J44" s="182" t="s">
        <v>69</v>
      </c>
      <c r="K44" s="44"/>
      <c r="L44" s="179">
        <v>18</v>
      </c>
      <c r="M44" s="180">
        <v>3</v>
      </c>
      <c r="N44" s="186" t="s">
        <v>6</v>
      </c>
      <c r="O44" s="182" t="s">
        <v>69</v>
      </c>
      <c r="P44" s="44"/>
      <c r="Q44" s="179">
        <v>18</v>
      </c>
      <c r="R44" s="180">
        <v>2</v>
      </c>
      <c r="S44" s="187" t="s">
        <v>8</v>
      </c>
      <c r="T44" s="182" t="s">
        <v>68</v>
      </c>
      <c r="U44" s="44"/>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sheetData>
  <mergeCells count="11">
    <mergeCell ref="L25:O25"/>
    <mergeCell ref="Q25:T25"/>
    <mergeCell ref="G25:J25"/>
    <mergeCell ref="B25:E25"/>
    <mergeCell ref="K1:P1"/>
    <mergeCell ref="B2:Y2"/>
    <mergeCell ref="G4:J4"/>
    <mergeCell ref="V4:Y4"/>
    <mergeCell ref="L4:O4"/>
    <mergeCell ref="Q4:T4"/>
    <mergeCell ref="B4:E4"/>
  </mergeCells>
  <conditionalFormatting sqref="A1:K1 Q1:Z1 A2:Z23 A24:U44">
    <cfRule type="expression" dxfId="109" priority="1">
      <formula>EXACT(A1, "AROWANAS")</formula>
    </cfRule>
    <cfRule type="expression" dxfId="108" priority="2">
      <formula>EXACT(A1, "DOUBLE OOS")</formula>
    </cfRule>
    <cfRule type="expression" dxfId="107" priority="3">
      <formula>EXACT(A1, "MADDOGS")</formula>
    </cfRule>
    <cfRule type="expression" dxfId="106" priority="4">
      <formula>EXACT(A1, "SKELETORS")</formula>
    </cfRule>
    <cfRule type="expression" dxfId="105" priority="5">
      <formula>EXACT(A1, "AXMEN")</formula>
    </cfRule>
    <cfRule type="expression" dxfId="104" priority="6">
      <formula>EXACT(A1, "REVENANT")</formula>
    </cfRule>
    <cfRule type="expression" dxfId="103" priority="7">
      <formula>EXACT(A1, "COWBOYS")</formula>
    </cfRule>
    <cfRule type="expression" dxfId="102" priority="8">
      <formula>EXACT(A1, "BRAVES")</formula>
    </cfRule>
    <cfRule type="expression" dxfId="101" priority="9">
      <formula>EXACT(A1, "WARRIUZZ")</formula>
    </cfRule>
    <cfRule type="expression" dxfId="100" priority="10">
      <formula>EXACT(A1, "MADWOLVES")</formula>
    </cfRule>
  </conditionalFormatting>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2:O28"/>
  <sheetViews>
    <sheetView showGridLines="0" workbookViewId="0">
      <selection activeCell="U11" sqref="U11"/>
    </sheetView>
  </sheetViews>
  <sheetFormatPr defaultRowHeight="15" x14ac:dyDescent="0.25"/>
  <cols>
    <col min="1" max="1" width="5.5703125" customWidth="1"/>
    <col min="2" max="2" width="12.7109375" bestFit="1" customWidth="1"/>
    <col min="3" max="3" width="3.42578125" hidden="1" customWidth="1"/>
    <col min="4" max="5" width="4.140625" style="44" bestFit="1" customWidth="1"/>
    <col min="6" max="6" width="2.7109375" style="44" bestFit="1" customWidth="1"/>
    <col min="7" max="7" width="6.140625" style="5" bestFit="1" customWidth="1"/>
    <col min="8" max="10" width="4" bestFit="1" customWidth="1"/>
    <col min="11" max="11" width="9.140625" bestFit="1" customWidth="1"/>
    <col min="12" max="12" width="12.7109375" style="131" bestFit="1" customWidth="1"/>
    <col min="13" max="13" width="11.85546875" style="131" customWidth="1"/>
    <col min="14" max="14" width="9.140625" style="131" bestFit="1" customWidth="1"/>
    <col min="15" max="15" width="7.28515625" style="44" bestFit="1" customWidth="1"/>
  </cols>
  <sheetData>
    <row r="2" spans="1:15" x14ac:dyDescent="0.25">
      <c r="B2" s="29" t="s">
        <v>51</v>
      </c>
      <c r="C2" s="29" t="s">
        <v>52</v>
      </c>
      <c r="D2" s="41" t="s">
        <v>53</v>
      </c>
      <c r="E2" s="41" t="s">
        <v>54</v>
      </c>
      <c r="F2" s="41" t="s">
        <v>55</v>
      </c>
      <c r="G2" s="30" t="s">
        <v>56</v>
      </c>
      <c r="H2" s="29" t="s">
        <v>57</v>
      </c>
      <c r="I2" s="29" t="s">
        <v>58</v>
      </c>
      <c r="J2" s="29" t="s">
        <v>59</v>
      </c>
      <c r="K2" s="29" t="s">
        <v>60</v>
      </c>
      <c r="L2" s="129" t="s">
        <v>61</v>
      </c>
      <c r="M2" s="129" t="s">
        <v>62</v>
      </c>
      <c r="N2" s="129" t="s">
        <v>63</v>
      </c>
      <c r="O2" s="133" t="s">
        <v>64</v>
      </c>
    </row>
    <row r="3" spans="1:15" ht="18.75" customHeight="1" x14ac:dyDescent="0.3">
      <c r="B3" s="120" t="s">
        <v>4</v>
      </c>
      <c r="C3" s="6">
        <f>SUMPRODUCT(((Schedule!$C$2:$C$73=$B$3)+(Schedule!$D$2:$D$73=$B$3))*ISNUMBER(Schedule!$E$2:$E$73)*ISNUMBER(Schedule!$F$2:$F$73))</f>
        <v>0</v>
      </c>
      <c r="D3" s="132">
        <f>SUMPRODUCT((Schedule!$C$2:$C$73=$B$3)*ISNUMBER(Schedule!$E$2:$E$73)*ISNUMBER(Schedule!$F$2:$F$73)*(Schedule!$E$2:$E$73&gt;Schedule!$F$2:$F$73))+SUMPRODUCT((Schedule!$D$2:$D$73=$B$3)*ISNUMBER(Schedule!$E$2:$E$73)*ISNUMBER(Schedule!$F$2:$F$73)*(Schedule!$F$2:$F$73&gt;Schedule!$E$2:$E$73))</f>
        <v>0</v>
      </c>
      <c r="E3" s="132">
        <f>SUMPRODUCT((Schedule!$C$2:$C$73=$B$3)*ISNUMBER(Schedule!$E$2:$E$73)*ISNUMBER(Schedule!$F$2:$F$73)*(Schedule!$E$2:$E$73&lt;Schedule!$F$2:$F$73))+SUMPRODUCT((Schedule!$D$2:$D$73=$B$3)*ISNUMBER(Schedule!$E$2:$E$73)*ISNUMBER(Schedule!$F$2:$F$73)*(Schedule!$F$2:$F$73&lt;Schedule!$E$2:$E$73))</f>
        <v>0</v>
      </c>
      <c r="F3" s="132">
        <f>SUMPRODUCT(((Schedule!$C$2:$C$73=$B$3)+(Schedule!$D$2:$D$73=$B$3))*ISNUMBER(Schedule!$E$2:$E$73)*ISNUMBER(Schedule!$F$2:$F$73)*(Schedule!$E$2:$E$73=Schedule!$F$2:$F$73))</f>
        <v>0</v>
      </c>
      <c r="G3" s="7">
        <f t="shared" ref="G3:G11" si="0">IF(C3=0,0,(D3+0.5*F3)/C3)</f>
        <v>0</v>
      </c>
      <c r="H3" s="6">
        <f>SUMPRODUCT((Schedule!$C$2:$C$73=$B$3)*ISNUMBER(Schedule!$E$2:$E$73)*ISNUMBER(Schedule!$F$2:$F$73)*Schedule!$E$2:$E$73)+SUMPRODUCT((Schedule!$D$2:$D$73=$B$3)*ISNUMBER(Schedule!$E$2:$E$73)*ISNUMBER(Schedule!$F$2:$F$73)*Schedule!$F$2:$F$73)</f>
        <v>0</v>
      </c>
      <c r="I3" s="6">
        <f>SUMPRODUCT((Schedule!$C$2:$C$73=$B$3)*ISNUMBER(Schedule!$E$2:$E$73)*ISNUMBER(Schedule!$F$2:$F$73)*Schedule!$F$2:$F$73)+SUMPRODUCT((Schedule!$D$2:$D$73=$B$3)*ISNUMBER(Schedule!$E$2:$E$73)*ISNUMBER(Schedule!$F$2:$F$73)*Schedule!$E$2:$E$73)</f>
        <v>0</v>
      </c>
      <c r="J3" s="6">
        <f t="shared" ref="J3:J11" si="1">H3-I3</f>
        <v>0</v>
      </c>
      <c r="K3" s="8">
        <f t="shared" ref="K3:K11" si="2">IF(C3=0,0,J3/C3)</f>
        <v>0</v>
      </c>
      <c r="L3" s="130">
        <f>IF($D3=0,0,(SUMPRODUCT((Schedule!$G$2:$G$73=$B3)*(Schedule!$C$2:$C$73=$B3)*INDEX($G$3:$G$11,MATCH(Schedule!$D$2:$D$73,$B$3:$B$11,0)))+SUMPRODUCT((Schedule!$G$2:$G$73=$B3)*(Schedule!$D$2:$D$73=$B3)*INDEX($G$3:$G$11,MATCH(Schedule!$C$2:$C$73,$B$3:$B$11,0))))/$D3)</f>
        <v>0</v>
      </c>
      <c r="M3" s="130">
        <f>IF($C3=0,0,(SUMPRODUCT((Schedule!$C$2:$C$73=$B3)*ISNUMBER(Schedule!$E$2:$E$73)*ISNUMBER(Schedule!$F$2:$F$73)*INDEX($G$3:$G$11,MATCH(Schedule!$D$2:$D$73,$B$3:$B$11,0)))+SUMPRODUCT((Schedule!$D$2:$D$73=$B3)*ISNUMBER(Schedule!$E$2:$E$73)*ISNUMBER(Schedule!$F$2:$F$73)*INDEX($G$3:$G$11,MATCH(Schedule!$C$2:$C$73,$B$3:$B$11,0))))/$C3)</f>
        <v>0</v>
      </c>
      <c r="N3" s="130">
        <f t="shared" ref="N3:N11" si="3">$G3+L3/100+M3/10000+$J3/1000000+$H3/100000000+ROW()/10000000000</f>
        <v>3E-10</v>
      </c>
      <c r="O3" s="132">
        <f t="shared" ref="O3:O11" si="4">RANK(N3,$N$3:$N$11,0)</f>
        <v>9</v>
      </c>
    </row>
    <row r="4" spans="1:15" ht="18.75" customHeight="1" x14ac:dyDescent="0.3">
      <c r="B4" s="121" t="s">
        <v>13</v>
      </c>
      <c r="C4" s="6">
        <f>SUMPRODUCT(((Schedule!$C$2:$C$73=$B$4)+(Schedule!$D$2:$D$73=$B$4))*ISNUMBER(Schedule!$E$2:$E$73)*ISNUMBER(Schedule!$F$2:$F$73))</f>
        <v>0</v>
      </c>
      <c r="D4" s="132">
        <f>SUMPRODUCT((Schedule!$C$2:$C$73=$B$4)*ISNUMBER(Schedule!$E$2:$E$73)*ISNUMBER(Schedule!$F$2:$F$73)*(Schedule!$E$2:$E$73&gt;Schedule!$F$2:$F$73))+SUMPRODUCT((Schedule!$D$2:$D$73=$B$4)*ISNUMBER(Schedule!$E$2:$E$73)*ISNUMBER(Schedule!$F$2:$F$73)*(Schedule!$F$2:$F$73&gt;Schedule!$E$2:$E$73))</f>
        <v>0</v>
      </c>
      <c r="E4" s="132">
        <f>SUMPRODUCT((Schedule!$C$2:$C$73=$B$4)*ISNUMBER(Schedule!$E$2:$E$73)*ISNUMBER(Schedule!$F$2:$F$73)*(Schedule!$E$2:$E$73&lt;Schedule!$F$2:$F$73))+SUMPRODUCT((Schedule!$D$2:$D$73=$B$4)*ISNUMBER(Schedule!$E$2:$E$73)*ISNUMBER(Schedule!$F$2:$F$73)*(Schedule!$F$2:$F$73&lt;Schedule!$E$2:$E$73))</f>
        <v>0</v>
      </c>
      <c r="F4" s="132">
        <f>SUMPRODUCT(((Schedule!$C$2:$C$73=$B$4)+(Schedule!$D$2:$D$73=$B$4))*ISNUMBER(Schedule!$E$2:$E$73)*ISNUMBER(Schedule!$F$2:$F$73)*(Schedule!$E$2:$E$73=Schedule!$F$2:$F$73))</f>
        <v>0</v>
      </c>
      <c r="G4" s="7">
        <f t="shared" si="0"/>
        <v>0</v>
      </c>
      <c r="H4" s="6">
        <f>SUMPRODUCT((Schedule!$C$2:$C$73=$B$4)*ISNUMBER(Schedule!$E$2:$E$73)*ISNUMBER(Schedule!$F$2:$F$73)*Schedule!$E$2:$E$73)+SUMPRODUCT((Schedule!$D$2:$D$73=$B$4)*ISNUMBER(Schedule!$E$2:$E$73)*ISNUMBER(Schedule!$F$2:$F$73)*Schedule!$F$2:$F$73)</f>
        <v>0</v>
      </c>
      <c r="I4" s="6">
        <f>SUMPRODUCT((Schedule!$C$2:$C$73=$B$4)*ISNUMBER(Schedule!$E$2:$E$73)*ISNUMBER(Schedule!$F$2:$F$73)*Schedule!$F$2:$F$73)+SUMPRODUCT((Schedule!$D$2:$D$73=$B$4)*ISNUMBER(Schedule!$E$2:$E$73)*ISNUMBER(Schedule!$F$2:$F$73)*Schedule!$E$2:$E$73)</f>
        <v>0</v>
      </c>
      <c r="J4" s="6">
        <f t="shared" si="1"/>
        <v>0</v>
      </c>
      <c r="K4" s="8">
        <f t="shared" si="2"/>
        <v>0</v>
      </c>
      <c r="L4" s="130">
        <f>IF($D4=0,0,(SUMPRODUCT((Schedule!$G$2:$G$73=$B4)*(Schedule!$C$2:$C$73=$B4)*INDEX($G$3:$G$11,MATCH(Schedule!$D$2:$D$73,$B$3:$B$11,0)))+SUMPRODUCT((Schedule!$G$2:$G$73=$B4)*(Schedule!$D$2:$D$73=$B4)*INDEX($G$3:$G$11,MATCH(Schedule!$C$2:$C$73,$B$3:$B$11,0))))/$D4)</f>
        <v>0</v>
      </c>
      <c r="M4" s="130">
        <f>IF($C4=0,0,(SUMPRODUCT((Schedule!$C$2:$C$73=$B4)*ISNUMBER(Schedule!$E$2:$E$73)*ISNUMBER(Schedule!$F$2:$F$73)*INDEX($G$3:$G$11,MATCH(Schedule!$D$2:$D$73,$B$3:$B$11,0)))+SUMPRODUCT((Schedule!$D$2:$D$73=$B4)*ISNUMBER(Schedule!$E$2:$E$73)*ISNUMBER(Schedule!$F$2:$F$73)*INDEX($G$3:$G$11,MATCH(Schedule!$C$2:$C$73,$B$3:$B$11,0))))/$C4)</f>
        <v>0</v>
      </c>
      <c r="N4" s="130">
        <f t="shared" si="3"/>
        <v>4.0000000000000001E-10</v>
      </c>
      <c r="O4" s="132">
        <f t="shared" si="4"/>
        <v>8</v>
      </c>
    </row>
    <row r="5" spans="1:15" ht="18.75" customHeight="1" x14ac:dyDescent="0.3">
      <c r="B5" s="122" t="s">
        <v>17</v>
      </c>
      <c r="C5" s="6">
        <f>SUMPRODUCT(((Schedule!$C$2:$C$73=$B$5)+(Schedule!$D$2:$D$73=$B$5))*ISNUMBER(Schedule!$E$2:$E$73)*ISNUMBER(Schedule!$F$2:$F$73))</f>
        <v>0</v>
      </c>
      <c r="D5" s="132">
        <f>SUMPRODUCT((Schedule!$C$2:$C$73=$B$5)*ISNUMBER(Schedule!$E$2:$E$73)*ISNUMBER(Schedule!$F$2:$F$73)*(Schedule!$E$2:$E$73&gt;Schedule!$F$2:$F$73))+SUMPRODUCT((Schedule!$D$2:$D$73=$B$5)*ISNUMBER(Schedule!$E$2:$E$73)*ISNUMBER(Schedule!$F$2:$F$73)*(Schedule!$F$2:$F$73&gt;Schedule!$E$2:$E$73))</f>
        <v>0</v>
      </c>
      <c r="E5" s="132">
        <f>SUMPRODUCT((Schedule!$C$2:$C$73=$B$5)*ISNUMBER(Schedule!$E$2:$E$73)*ISNUMBER(Schedule!$F$2:$F$73)*(Schedule!$E$2:$E$73&lt;Schedule!$F$2:$F$73))+SUMPRODUCT((Schedule!$D$2:$D$73=$B$5)*ISNUMBER(Schedule!$E$2:$E$73)*ISNUMBER(Schedule!$F$2:$F$73)*(Schedule!$F$2:$F$73&lt;Schedule!$E$2:$E$73))</f>
        <v>0</v>
      </c>
      <c r="F5" s="132">
        <f>SUMPRODUCT(((Schedule!$C$2:$C$73=$B$5)+(Schedule!$D$2:$D$73=$B$5))*ISNUMBER(Schedule!$E$2:$E$73)*ISNUMBER(Schedule!$F$2:$F$73)*(Schedule!$E$2:$E$73=Schedule!$F$2:$F$73))</f>
        <v>0</v>
      </c>
      <c r="G5" s="7">
        <f t="shared" si="0"/>
        <v>0</v>
      </c>
      <c r="H5" s="6">
        <f>SUMPRODUCT((Schedule!$C$2:$C$73=$B$5)*ISNUMBER(Schedule!$E$2:$E$73)*ISNUMBER(Schedule!$F$2:$F$73)*Schedule!$E$2:$E$73)+SUMPRODUCT((Schedule!$D$2:$D$73=$B$5)*ISNUMBER(Schedule!$E$2:$E$73)*ISNUMBER(Schedule!$F$2:$F$73)*Schedule!$F$2:$F$73)</f>
        <v>0</v>
      </c>
      <c r="I5" s="6">
        <f>SUMPRODUCT((Schedule!$C$2:$C$73=$B$5)*ISNUMBER(Schedule!$E$2:$E$73)*ISNUMBER(Schedule!$F$2:$F$73)*Schedule!$F$2:$F$73)+SUMPRODUCT((Schedule!$D$2:$D$73=$B$5)*ISNUMBER(Schedule!$E$2:$E$73)*ISNUMBER(Schedule!$F$2:$F$73)*Schedule!$E$2:$E$73)</f>
        <v>0</v>
      </c>
      <c r="J5" s="6">
        <f t="shared" si="1"/>
        <v>0</v>
      </c>
      <c r="K5" s="8">
        <f t="shared" si="2"/>
        <v>0</v>
      </c>
      <c r="L5" s="130">
        <f>IF($D5=0,0,(SUMPRODUCT((Schedule!$G$2:$G$73=$B5)*(Schedule!$C$2:$C$73=$B5)*INDEX($G$3:$G$11,MATCH(Schedule!$D$2:$D$73,$B$3:$B$11,0)))+SUMPRODUCT((Schedule!$G$2:$G$73=$B5)*(Schedule!$D$2:$D$73=$B5)*INDEX($G$3:$G$11,MATCH(Schedule!$C$2:$C$73,$B$3:$B$11,0))))/$D5)</f>
        <v>0</v>
      </c>
      <c r="M5" s="130">
        <f>IF($C5=0,0,(SUMPRODUCT((Schedule!$C$2:$C$73=$B5)*ISNUMBER(Schedule!$E$2:$E$73)*ISNUMBER(Schedule!$F$2:$F$73)*INDEX($G$3:$G$11,MATCH(Schedule!$D$2:$D$73,$B$3:$B$11,0)))+SUMPRODUCT((Schedule!$D$2:$D$73=$B5)*ISNUMBER(Schedule!$E$2:$E$73)*ISNUMBER(Schedule!$F$2:$F$73)*INDEX($G$3:$G$11,MATCH(Schedule!$C$2:$C$73,$B$3:$B$11,0))))/$C5)</f>
        <v>0</v>
      </c>
      <c r="N5" s="130">
        <f t="shared" si="3"/>
        <v>5.0000000000000003E-10</v>
      </c>
      <c r="O5" s="132">
        <f t="shared" si="4"/>
        <v>7</v>
      </c>
    </row>
    <row r="6" spans="1:15" ht="18.75" customHeight="1" x14ac:dyDescent="0.3">
      <c r="B6" s="123" t="s">
        <v>6</v>
      </c>
      <c r="C6" s="6">
        <f>SUMPRODUCT(((Schedule!$C$2:$C$73=$B$6)+(Schedule!$D$2:$D$73=$B$6))*ISNUMBER(Schedule!$E$2:$E$73)*ISNUMBER(Schedule!$F$2:$F$73))</f>
        <v>0</v>
      </c>
      <c r="D6" s="132">
        <f>SUMPRODUCT((Schedule!$C$2:$C$73=$B$6)*ISNUMBER(Schedule!$E$2:$E$73)*ISNUMBER(Schedule!$F$2:$F$73)*(Schedule!$E$2:$E$73&gt;Schedule!$F$2:$F$73))+SUMPRODUCT((Schedule!$D$2:$D$73=$B$6)*ISNUMBER(Schedule!$E$2:$E$73)*ISNUMBER(Schedule!$F$2:$F$73)*(Schedule!$F$2:$F$73&gt;Schedule!$E$2:$E$73))</f>
        <v>0</v>
      </c>
      <c r="E6" s="132">
        <f>SUMPRODUCT((Schedule!$C$2:$C$73=$B$6)*ISNUMBER(Schedule!$E$2:$E$73)*ISNUMBER(Schedule!$F$2:$F$73)*(Schedule!$E$2:$E$73&lt;Schedule!$F$2:$F$73))+SUMPRODUCT((Schedule!$D$2:$D$73=$B$6)*ISNUMBER(Schedule!$E$2:$E$73)*ISNUMBER(Schedule!$F$2:$F$73)*(Schedule!$F$2:$F$73&lt;Schedule!$E$2:$E$73))</f>
        <v>0</v>
      </c>
      <c r="F6" s="132">
        <f>SUMPRODUCT(((Schedule!$C$2:$C$73=$B$6)+(Schedule!$D$2:$D$73=$B$6))*ISNUMBER(Schedule!$E$2:$E$73)*ISNUMBER(Schedule!$F$2:$F$73)*(Schedule!$E$2:$E$73=Schedule!$F$2:$F$73))</f>
        <v>0</v>
      </c>
      <c r="G6" s="7">
        <f t="shared" si="0"/>
        <v>0</v>
      </c>
      <c r="H6" s="6">
        <f>SUMPRODUCT((Schedule!$C$2:$C$73=$B$6)*ISNUMBER(Schedule!$E$2:$E$73)*ISNUMBER(Schedule!$F$2:$F$73)*Schedule!$E$2:$E$73)+SUMPRODUCT((Schedule!$D$2:$D$73=$B$6)*ISNUMBER(Schedule!$E$2:$E$73)*ISNUMBER(Schedule!$F$2:$F$73)*Schedule!$F$2:$F$73)</f>
        <v>0</v>
      </c>
      <c r="I6" s="6">
        <f>SUMPRODUCT((Schedule!$C$2:$C$73=$B$6)*ISNUMBER(Schedule!$E$2:$E$73)*ISNUMBER(Schedule!$F$2:$F$73)*Schedule!$F$2:$F$73)+SUMPRODUCT((Schedule!$D$2:$D$73=$B$6)*ISNUMBER(Schedule!$E$2:$E$73)*ISNUMBER(Schedule!$F$2:$F$73)*Schedule!$E$2:$E$73)</f>
        <v>0</v>
      </c>
      <c r="J6" s="6">
        <f t="shared" si="1"/>
        <v>0</v>
      </c>
      <c r="K6" s="8">
        <f t="shared" si="2"/>
        <v>0</v>
      </c>
      <c r="L6" s="130">
        <f>IF($D6=0,0,(SUMPRODUCT((Schedule!$G$2:$G$73=$B6)*(Schedule!$C$2:$C$73=$B6)*INDEX($G$3:$G$11,MATCH(Schedule!$D$2:$D$73,$B$3:$B$11,0)))+SUMPRODUCT((Schedule!$G$2:$G$73=$B6)*(Schedule!$D$2:$D$73=$B6)*INDEX($G$3:$G$11,MATCH(Schedule!$C$2:$C$73,$B$3:$B$11,0))))/$D6)</f>
        <v>0</v>
      </c>
      <c r="M6" s="130">
        <f>IF($C6=0,0,(SUMPRODUCT((Schedule!$C$2:$C$73=$B6)*ISNUMBER(Schedule!$E$2:$E$73)*ISNUMBER(Schedule!$F$2:$F$73)*INDEX($G$3:$G$11,MATCH(Schedule!$D$2:$D$73,$B$3:$B$11,0)))+SUMPRODUCT((Schedule!$D$2:$D$73=$B6)*ISNUMBER(Schedule!$E$2:$E$73)*ISNUMBER(Schedule!$F$2:$F$73)*INDEX($G$3:$G$11,MATCH(Schedule!$C$2:$C$73,$B$3:$B$11,0))))/$C6)</f>
        <v>0</v>
      </c>
      <c r="N6" s="130">
        <f t="shared" si="3"/>
        <v>6E-10</v>
      </c>
      <c r="O6" s="132">
        <f t="shared" si="4"/>
        <v>6</v>
      </c>
    </row>
    <row r="7" spans="1:15" ht="18.75" customHeight="1" x14ac:dyDescent="0.3">
      <c r="B7" s="124" t="s">
        <v>8</v>
      </c>
      <c r="C7" s="6">
        <f>SUMPRODUCT(((Schedule!$C$2:$C$73=$B$7)+(Schedule!$D$2:$D$73=$B$7))*ISNUMBER(Schedule!$E$2:$E$73)*ISNUMBER(Schedule!$F$2:$F$73))</f>
        <v>0</v>
      </c>
      <c r="D7" s="132">
        <f>SUMPRODUCT((Schedule!$C$2:$C$73=$B$7)*ISNUMBER(Schedule!$E$2:$E$73)*ISNUMBER(Schedule!$F$2:$F$73)*(Schedule!$E$2:$E$73&gt;Schedule!$F$2:$F$73))+SUMPRODUCT((Schedule!$D$2:$D$73=$B$7)*ISNUMBER(Schedule!$E$2:$E$73)*ISNUMBER(Schedule!$F$2:$F$73)*(Schedule!$F$2:$F$73&gt;Schedule!$E$2:$E$73))</f>
        <v>0</v>
      </c>
      <c r="E7" s="132">
        <f>SUMPRODUCT((Schedule!$C$2:$C$73=$B$7)*ISNUMBER(Schedule!$E$2:$E$73)*ISNUMBER(Schedule!$F$2:$F$73)*(Schedule!$E$2:$E$73&lt;Schedule!$F$2:$F$73))+SUMPRODUCT((Schedule!$D$2:$D$73=$B$7)*ISNUMBER(Schedule!$E$2:$E$73)*ISNUMBER(Schedule!$F$2:$F$73)*(Schedule!$F$2:$F$73&lt;Schedule!$E$2:$E$73))</f>
        <v>0</v>
      </c>
      <c r="F7" s="132">
        <f>SUMPRODUCT(((Schedule!$C$2:$C$73=$B$7)+(Schedule!$D$2:$D$73=$B$7))*ISNUMBER(Schedule!$E$2:$E$73)*ISNUMBER(Schedule!$F$2:$F$73)*(Schedule!$E$2:$E$73=Schedule!$F$2:$F$73))</f>
        <v>0</v>
      </c>
      <c r="G7" s="7">
        <f t="shared" si="0"/>
        <v>0</v>
      </c>
      <c r="H7" s="6">
        <f>SUMPRODUCT((Schedule!$C$2:$C$73=$B$7)*ISNUMBER(Schedule!$E$2:$E$73)*ISNUMBER(Schedule!$F$2:$F$73)*Schedule!$E$2:$E$73)+SUMPRODUCT((Schedule!$D$2:$D$73=$B$7)*ISNUMBER(Schedule!$E$2:$E$73)*ISNUMBER(Schedule!$F$2:$F$73)*Schedule!$F$2:$F$73)</f>
        <v>0</v>
      </c>
      <c r="I7" s="6">
        <f>SUMPRODUCT((Schedule!$C$2:$C$73=$B$7)*ISNUMBER(Schedule!$E$2:$E$73)*ISNUMBER(Schedule!$F$2:$F$73)*Schedule!$F$2:$F$73)+SUMPRODUCT((Schedule!$D$2:$D$73=$B$7)*ISNUMBER(Schedule!$E$2:$E$73)*ISNUMBER(Schedule!$F$2:$F$73)*Schedule!$E$2:$E$73)</f>
        <v>0</v>
      </c>
      <c r="J7" s="6">
        <f t="shared" si="1"/>
        <v>0</v>
      </c>
      <c r="K7" s="8">
        <f t="shared" si="2"/>
        <v>0</v>
      </c>
      <c r="L7" s="130">
        <f>IF($D7=0,0,(SUMPRODUCT((Schedule!$G$2:$G$73=$B7)*(Schedule!$C$2:$C$73=$B7)*INDEX($G$3:$G$11,MATCH(Schedule!$D$2:$D$73,$B$3:$B$11,0)))+SUMPRODUCT((Schedule!$G$2:$G$73=$B7)*(Schedule!$D$2:$D$73=$B7)*INDEX($G$3:$G$11,MATCH(Schedule!$C$2:$C$73,$B$3:$B$11,0))))/$D7)</f>
        <v>0</v>
      </c>
      <c r="M7" s="130">
        <f>IF($C7=0,0,(SUMPRODUCT((Schedule!$C$2:$C$73=$B7)*ISNUMBER(Schedule!$E$2:$E$73)*ISNUMBER(Schedule!$F$2:$F$73)*INDEX($G$3:$G$11,MATCH(Schedule!$D$2:$D$73,$B$3:$B$11,0)))+SUMPRODUCT((Schedule!$D$2:$D$73=$B7)*ISNUMBER(Schedule!$E$2:$E$73)*ISNUMBER(Schedule!$F$2:$F$73)*INDEX($G$3:$G$11,MATCH(Schedule!$C$2:$C$73,$B$3:$B$11,0))))/$C7)</f>
        <v>0</v>
      </c>
      <c r="N7" s="130">
        <f t="shared" si="3"/>
        <v>6.9999999999999996E-10</v>
      </c>
      <c r="O7" s="132">
        <f t="shared" si="4"/>
        <v>5</v>
      </c>
    </row>
    <row r="8" spans="1:15" ht="18.75" customHeight="1" x14ac:dyDescent="0.3">
      <c r="B8" s="125" t="s">
        <v>21</v>
      </c>
      <c r="C8" s="6">
        <f>SUMPRODUCT(((Schedule!$C$2:$C$73=$B$8)+(Schedule!$D$2:$D$73=$B$8))*ISNUMBER(Schedule!$E$2:$E$73)*ISNUMBER(Schedule!$F$2:$F$73))</f>
        <v>0</v>
      </c>
      <c r="D8" s="132">
        <f>SUMPRODUCT((Schedule!$C$2:$C$73=$B$8)*ISNUMBER(Schedule!$E$2:$E$73)*ISNUMBER(Schedule!$F$2:$F$73)*(Schedule!$E$2:$E$73&gt;Schedule!$F$2:$F$73))+SUMPRODUCT((Schedule!$D$2:$D$73=$B$8)*ISNUMBER(Schedule!$E$2:$E$73)*ISNUMBER(Schedule!$F$2:$F$73)*(Schedule!$F$2:$F$73&gt;Schedule!$E$2:$E$73))</f>
        <v>0</v>
      </c>
      <c r="E8" s="132">
        <f>SUMPRODUCT((Schedule!$C$2:$C$73=$B$8)*ISNUMBER(Schedule!$E$2:$E$73)*ISNUMBER(Schedule!$F$2:$F$73)*(Schedule!$E$2:$E$73&lt;Schedule!$F$2:$F$73))+SUMPRODUCT((Schedule!$D$2:$D$73=$B$8)*ISNUMBER(Schedule!$E$2:$E$73)*ISNUMBER(Schedule!$F$2:$F$73)*(Schedule!$F$2:$F$73&lt;Schedule!$E$2:$E$73))</f>
        <v>0</v>
      </c>
      <c r="F8" s="132">
        <f>SUMPRODUCT(((Schedule!$C$2:$C$73=$B$8)+(Schedule!$D$2:$D$73=$B$8))*ISNUMBER(Schedule!$E$2:$E$73)*ISNUMBER(Schedule!$F$2:$F$73)*(Schedule!$E$2:$E$73=Schedule!$F$2:$F$73))</f>
        <v>0</v>
      </c>
      <c r="G8" s="7">
        <f t="shared" si="0"/>
        <v>0</v>
      </c>
      <c r="H8" s="6">
        <f>SUMPRODUCT((Schedule!$C$2:$C$73=$B$8)*ISNUMBER(Schedule!$E$2:$E$73)*ISNUMBER(Schedule!$F$2:$F$73)*Schedule!$E$2:$E$73)+SUMPRODUCT((Schedule!$D$2:$D$73=$B$8)*ISNUMBER(Schedule!$E$2:$E$73)*ISNUMBER(Schedule!$F$2:$F$73)*Schedule!$F$2:$F$73)</f>
        <v>0</v>
      </c>
      <c r="I8" s="6">
        <f>SUMPRODUCT((Schedule!$C$2:$C$73=$B$8)*ISNUMBER(Schedule!$E$2:$E$73)*ISNUMBER(Schedule!$F$2:$F$73)*Schedule!$F$2:$F$73)+SUMPRODUCT((Schedule!$D$2:$D$73=$B$8)*ISNUMBER(Schedule!$E$2:$E$73)*ISNUMBER(Schedule!$F$2:$F$73)*Schedule!$E$2:$E$73)</f>
        <v>0</v>
      </c>
      <c r="J8" s="6">
        <f t="shared" si="1"/>
        <v>0</v>
      </c>
      <c r="K8" s="8">
        <f t="shared" si="2"/>
        <v>0</v>
      </c>
      <c r="L8" s="130">
        <f>IF($D8=0,0,(SUMPRODUCT((Schedule!$G$2:$G$73=$B8)*(Schedule!$C$2:$C$73=$B8)*INDEX($G$3:$G$11,MATCH(Schedule!$D$2:$D$73,$B$3:$B$11,0)))+SUMPRODUCT((Schedule!$G$2:$G$73=$B8)*(Schedule!$D$2:$D$73=$B8)*INDEX($G$3:$G$11,MATCH(Schedule!$C$2:$C$73,$B$3:$B$11,0))))/$D8)</f>
        <v>0</v>
      </c>
      <c r="M8" s="130">
        <f>IF($C8=0,0,(SUMPRODUCT((Schedule!$C$2:$C$73=$B8)*ISNUMBER(Schedule!$E$2:$E$73)*ISNUMBER(Schedule!$F$2:$F$73)*INDEX($G$3:$G$11,MATCH(Schedule!$D$2:$D$73,$B$3:$B$11,0)))+SUMPRODUCT((Schedule!$D$2:$D$73=$B8)*ISNUMBER(Schedule!$E$2:$E$73)*ISNUMBER(Schedule!$F$2:$F$73)*INDEX($G$3:$G$11,MATCH(Schedule!$C$2:$C$73,$B$3:$B$11,0))))/$C8)</f>
        <v>0</v>
      </c>
      <c r="N8" s="130">
        <f t="shared" si="3"/>
        <v>8.0000000000000003E-10</v>
      </c>
      <c r="O8" s="132">
        <f t="shared" si="4"/>
        <v>4</v>
      </c>
    </row>
    <row r="9" spans="1:15" ht="18.75" customHeight="1" x14ac:dyDescent="0.3">
      <c r="B9" s="126" t="s">
        <v>15</v>
      </c>
      <c r="C9" s="6">
        <f>SUMPRODUCT(((Schedule!$C$2:$C$73=$B$9)+(Schedule!$D$2:$D$73=$B$9))*ISNUMBER(Schedule!$E$2:$E$73)*ISNUMBER(Schedule!$F$2:$F$73))</f>
        <v>0</v>
      </c>
      <c r="D9" s="132">
        <f>SUMPRODUCT((Schedule!$C$2:$C$73=$B$9)*ISNUMBER(Schedule!$E$2:$E$73)*ISNUMBER(Schedule!$F$2:$F$73)*(Schedule!$E$2:$E$73&gt;Schedule!$F$2:$F$73))+SUMPRODUCT((Schedule!$D$2:$D$73=$B$9)*ISNUMBER(Schedule!$E$2:$E$73)*ISNUMBER(Schedule!$F$2:$F$73)*(Schedule!$F$2:$F$73&gt;Schedule!$E$2:$E$73))</f>
        <v>0</v>
      </c>
      <c r="E9" s="132">
        <f>SUMPRODUCT((Schedule!$C$2:$C$73=$B$9)*ISNUMBER(Schedule!$E$2:$E$73)*ISNUMBER(Schedule!$F$2:$F$73)*(Schedule!$E$2:$E$73&lt;Schedule!$F$2:$F$73))+SUMPRODUCT((Schedule!$D$2:$D$73=$B$9)*ISNUMBER(Schedule!$E$2:$E$73)*ISNUMBER(Schedule!$F$2:$F$73)*(Schedule!$F$2:$F$73&lt;Schedule!$E$2:$E$73))</f>
        <v>0</v>
      </c>
      <c r="F9" s="132">
        <f>SUMPRODUCT(((Schedule!$C$2:$C$73=$B$9)+(Schedule!$D$2:$D$73=$B$9))*ISNUMBER(Schedule!$E$2:$E$73)*ISNUMBER(Schedule!$F$2:$F$73)*(Schedule!$E$2:$E$73=Schedule!$F$2:$F$73))</f>
        <v>0</v>
      </c>
      <c r="G9" s="7">
        <f t="shared" si="0"/>
        <v>0</v>
      </c>
      <c r="H9" s="6">
        <f>SUMPRODUCT((Schedule!$C$2:$C$73=$B$9)*ISNUMBER(Schedule!$E$2:$E$73)*ISNUMBER(Schedule!$F$2:$F$73)*Schedule!$E$2:$E$73)+SUMPRODUCT((Schedule!$D$2:$D$73=$B$9)*ISNUMBER(Schedule!$E$2:$E$73)*ISNUMBER(Schedule!$F$2:$F$73)*Schedule!$F$2:$F$73)</f>
        <v>0</v>
      </c>
      <c r="I9" s="6">
        <f>SUMPRODUCT((Schedule!$C$2:$C$73=$B$9)*ISNUMBER(Schedule!$E$2:$E$73)*ISNUMBER(Schedule!$F$2:$F$73)*Schedule!$F$2:$F$73)+SUMPRODUCT((Schedule!$D$2:$D$73=$B$9)*ISNUMBER(Schedule!$E$2:$E$73)*ISNUMBER(Schedule!$F$2:$F$73)*Schedule!$E$2:$E$73)</f>
        <v>0</v>
      </c>
      <c r="J9" s="6">
        <f t="shared" si="1"/>
        <v>0</v>
      </c>
      <c r="K9" s="8">
        <f t="shared" si="2"/>
        <v>0</v>
      </c>
      <c r="L9" s="130">
        <f>IF($D9=0,0,(SUMPRODUCT((Schedule!$G$2:$G$73=$B9)*(Schedule!$C$2:$C$73=$B9)*INDEX($G$3:$G$11,MATCH(Schedule!$D$2:$D$73,$B$3:$B$11,0)))+SUMPRODUCT((Schedule!$G$2:$G$73=$B9)*(Schedule!$D$2:$D$73=$B9)*INDEX($G$3:$G$11,MATCH(Schedule!$C$2:$C$73,$B$3:$B$11,0))))/$D9)</f>
        <v>0</v>
      </c>
      <c r="M9" s="130">
        <f>IF($C9=0,0,(SUMPRODUCT((Schedule!$C$2:$C$73=$B9)*ISNUMBER(Schedule!$E$2:$E$73)*ISNUMBER(Schedule!$F$2:$F$73)*INDEX($G$3:$G$11,MATCH(Schedule!$D$2:$D$73,$B$3:$B$11,0)))+SUMPRODUCT((Schedule!$D$2:$D$73=$B9)*ISNUMBER(Schedule!$E$2:$E$73)*ISNUMBER(Schedule!$F$2:$F$73)*INDEX($G$3:$G$11,MATCH(Schedule!$C$2:$C$73,$B$3:$B$11,0))))/$C9)</f>
        <v>0</v>
      </c>
      <c r="N9" s="130">
        <f t="shared" si="3"/>
        <v>8.9999999999999999E-10</v>
      </c>
      <c r="O9" s="132">
        <f t="shared" si="4"/>
        <v>3</v>
      </c>
    </row>
    <row r="10" spans="1:15" ht="18.75" customHeight="1" x14ac:dyDescent="0.3">
      <c r="B10" s="127" t="s">
        <v>11</v>
      </c>
      <c r="C10" s="6">
        <f>SUMPRODUCT(((Schedule!$C$2:$C$73=$B$10)+(Schedule!$D$2:$D$73=$B$10))*ISNUMBER(Schedule!$E$2:$E$73)*ISNUMBER(Schedule!$F$2:$F$73))</f>
        <v>0</v>
      </c>
      <c r="D10" s="132">
        <f>SUMPRODUCT((Schedule!$C$2:$C$73=$B$10)*ISNUMBER(Schedule!$E$2:$E$73)*ISNUMBER(Schedule!$F$2:$F$73)*(Schedule!$E$2:$E$73&gt;Schedule!$F$2:$F$73))+SUMPRODUCT((Schedule!$D$2:$D$73=$B$10)*ISNUMBER(Schedule!$E$2:$E$73)*ISNUMBER(Schedule!$F$2:$F$73)*(Schedule!$F$2:$F$73&gt;Schedule!$E$2:$E$73))</f>
        <v>0</v>
      </c>
      <c r="E10" s="132">
        <f>SUMPRODUCT((Schedule!$C$2:$C$73=$B$10)*ISNUMBER(Schedule!$E$2:$E$73)*ISNUMBER(Schedule!$F$2:$F$73)*(Schedule!$E$2:$E$73&lt;Schedule!$F$2:$F$73))+SUMPRODUCT((Schedule!$D$2:$D$73=$B$10)*ISNUMBER(Schedule!$E$2:$E$73)*ISNUMBER(Schedule!$F$2:$F$73)*(Schedule!$F$2:$F$73&lt;Schedule!$E$2:$E$73))</f>
        <v>0</v>
      </c>
      <c r="F10" s="132">
        <f>SUMPRODUCT(((Schedule!$C$2:$C$73=$B$10)+(Schedule!$D$2:$D$73=$B$10))*ISNUMBER(Schedule!$E$2:$E$73)*ISNUMBER(Schedule!$F$2:$F$73)*(Schedule!$E$2:$E$73=Schedule!$F$2:$F$73))</f>
        <v>0</v>
      </c>
      <c r="G10" s="7">
        <f t="shared" si="0"/>
        <v>0</v>
      </c>
      <c r="H10" s="6">
        <f>SUMPRODUCT((Schedule!$C$2:$C$73=$B$10)*ISNUMBER(Schedule!$E$2:$E$73)*ISNUMBER(Schedule!$F$2:$F$73)*Schedule!$E$2:$E$73)+SUMPRODUCT((Schedule!$D$2:$D$73=$B$10)*ISNUMBER(Schedule!$E$2:$E$73)*ISNUMBER(Schedule!$F$2:$F$73)*Schedule!$F$2:$F$73)</f>
        <v>0</v>
      </c>
      <c r="I10" s="6">
        <f>SUMPRODUCT((Schedule!$C$2:$C$73=$B$10)*ISNUMBER(Schedule!$E$2:$E$73)*ISNUMBER(Schedule!$F$2:$F$73)*Schedule!$F$2:$F$73)+SUMPRODUCT((Schedule!$D$2:$D$73=$B$10)*ISNUMBER(Schedule!$E$2:$E$73)*ISNUMBER(Schedule!$F$2:$F$73)*Schedule!$E$2:$E$73)</f>
        <v>0</v>
      </c>
      <c r="J10" s="6">
        <f t="shared" si="1"/>
        <v>0</v>
      </c>
      <c r="K10" s="8">
        <f t="shared" si="2"/>
        <v>0</v>
      </c>
      <c r="L10" s="130">
        <f>IF($D10=0,0,(SUMPRODUCT((Schedule!$G$2:$G$73=$B10)*(Schedule!$C$2:$C$73=$B10)*INDEX($G$3:$G$11,MATCH(Schedule!$D$2:$D$73,$B$3:$B$11,0)))+SUMPRODUCT((Schedule!$G$2:$G$73=$B10)*(Schedule!$D$2:$D$73=$B10)*INDEX($G$3:$G$11,MATCH(Schedule!$C$2:$C$73,$B$3:$B$11,0))))/$D10)</f>
        <v>0</v>
      </c>
      <c r="M10" s="130">
        <f>IF($C10=0,0,(SUMPRODUCT((Schedule!$C$2:$C$73=$B10)*ISNUMBER(Schedule!$E$2:$E$73)*ISNUMBER(Schedule!$F$2:$F$73)*INDEX($G$3:$G$11,MATCH(Schedule!$D$2:$D$73,$B$3:$B$11,0)))+SUMPRODUCT((Schedule!$D$2:$D$73=$B10)*ISNUMBER(Schedule!$E$2:$E$73)*ISNUMBER(Schedule!$F$2:$F$73)*INDEX($G$3:$G$11,MATCH(Schedule!$C$2:$C$73,$B$3:$B$11,0))))/$C10)</f>
        <v>0</v>
      </c>
      <c r="N10" s="130">
        <f t="shared" si="3"/>
        <v>1.0000000000000001E-9</v>
      </c>
      <c r="O10" s="132">
        <f t="shared" si="4"/>
        <v>2</v>
      </c>
    </row>
    <row r="11" spans="1:15" ht="18.75" customHeight="1" x14ac:dyDescent="0.3">
      <c r="B11" s="128" t="s">
        <v>19</v>
      </c>
      <c r="C11" s="6">
        <f>SUMPRODUCT(((Schedule!$C$2:$C$73=$B$11)+(Schedule!$D$2:$D$73=$B$11))*ISNUMBER(Schedule!$E$2:$E$73)*ISNUMBER(Schedule!$F$2:$F$73))</f>
        <v>0</v>
      </c>
      <c r="D11" s="132">
        <f>SUMPRODUCT((Schedule!$C$2:$C$73=$B$11)*ISNUMBER(Schedule!$E$2:$E$73)*ISNUMBER(Schedule!$F$2:$F$73)*(Schedule!$E$2:$E$73&gt;Schedule!$F$2:$F$73))+SUMPRODUCT((Schedule!$D$2:$D$73=$B$11)*ISNUMBER(Schedule!$E$2:$E$73)*ISNUMBER(Schedule!$F$2:$F$73)*(Schedule!$F$2:$F$73&gt;Schedule!$E$2:$E$73))</f>
        <v>0</v>
      </c>
      <c r="E11" s="132">
        <f>SUMPRODUCT((Schedule!$C$2:$C$73=$B$11)*ISNUMBER(Schedule!$E$2:$E$73)*ISNUMBER(Schedule!$F$2:$F$73)*(Schedule!$E$2:$E$73&lt;Schedule!$F$2:$F$73))+SUMPRODUCT((Schedule!$D$2:$D$73=$B$11)*ISNUMBER(Schedule!$E$2:$E$73)*ISNUMBER(Schedule!$F$2:$F$73)*(Schedule!$F$2:$F$73&lt;Schedule!$E$2:$E$73))</f>
        <v>0</v>
      </c>
      <c r="F11" s="132">
        <f>SUMPRODUCT(((Schedule!$C$2:$C$73=$B$11)+(Schedule!$D$2:$D$73=$B$11))*ISNUMBER(Schedule!$E$2:$E$73)*ISNUMBER(Schedule!$F$2:$F$73)*(Schedule!$E$2:$E$73=Schedule!$F$2:$F$73))</f>
        <v>0</v>
      </c>
      <c r="G11" s="7">
        <f t="shared" si="0"/>
        <v>0</v>
      </c>
      <c r="H11" s="6">
        <f>SUMPRODUCT((Schedule!$C$2:$C$73=$B$11)*ISNUMBER(Schedule!$E$2:$E$73)*ISNUMBER(Schedule!$F$2:$F$73)*Schedule!$E$2:$E$73)+SUMPRODUCT((Schedule!$D$2:$D$73=$B$11)*ISNUMBER(Schedule!$E$2:$E$73)*ISNUMBER(Schedule!$F$2:$F$73)*Schedule!$F$2:$F$73)</f>
        <v>0</v>
      </c>
      <c r="I11" s="6">
        <f>SUMPRODUCT((Schedule!$C$2:$C$73=$B$11)*ISNUMBER(Schedule!$E$2:$E$73)*ISNUMBER(Schedule!$F$2:$F$73)*Schedule!$F$2:$F$73)+SUMPRODUCT((Schedule!$D$2:$D$73=$B$11)*ISNUMBER(Schedule!$E$2:$E$73)*ISNUMBER(Schedule!$F$2:$F$73)*Schedule!$E$2:$E$73)</f>
        <v>0</v>
      </c>
      <c r="J11" s="6">
        <f t="shared" si="1"/>
        <v>0</v>
      </c>
      <c r="K11" s="8">
        <f t="shared" si="2"/>
        <v>0</v>
      </c>
      <c r="L11" s="130">
        <f>IF($D11=0,0,(SUMPRODUCT((Schedule!$G$2:$G$73=$B11)*(Schedule!$C$2:$C$73=$B11)*INDEX($G$3:$G$11,MATCH(Schedule!$D$2:$D$73,$B$3:$B$11,0)))+SUMPRODUCT((Schedule!$G$2:$G$73=$B11)*(Schedule!$D$2:$D$73=$B11)*INDEX($G$3:$G$11,MATCH(Schedule!$C$2:$C$73,$B$3:$B$11,0))))/$D11)</f>
        <v>0</v>
      </c>
      <c r="M11" s="130">
        <f>IF($C11=0,0,(SUMPRODUCT((Schedule!$C$2:$C$73=$B11)*ISNUMBER(Schedule!$E$2:$E$73)*ISNUMBER(Schedule!$F$2:$F$73)*INDEX($G$3:$G$11,MATCH(Schedule!$D$2:$D$73,$B$3:$B$11,0)))+SUMPRODUCT((Schedule!$D$2:$D$73=$B11)*ISNUMBER(Schedule!$E$2:$E$73)*ISNUMBER(Schedule!$F$2:$F$73)*INDEX($G$3:$G$11,MATCH(Schedule!$C$2:$C$73,$B$3:$B$11,0))))/$C11)</f>
        <v>0</v>
      </c>
      <c r="N11" s="130">
        <f t="shared" si="3"/>
        <v>1.0999999999999999E-9</v>
      </c>
      <c r="O11" s="132">
        <f t="shared" si="4"/>
        <v>1</v>
      </c>
    </row>
    <row r="15" spans="1:15" x14ac:dyDescent="0.25">
      <c r="A15" s="44"/>
    </row>
    <row r="16" spans="1:15" x14ac:dyDescent="0.25">
      <c r="A16" s="44"/>
    </row>
    <row r="17" spans="1:13" x14ac:dyDescent="0.25">
      <c r="A17" s="44"/>
    </row>
    <row r="18" spans="1:13" x14ac:dyDescent="0.25">
      <c r="A18" s="44"/>
    </row>
    <row r="19" spans="1:13" ht="30" x14ac:dyDescent="0.25">
      <c r="A19" s="44"/>
      <c r="L19" s="134" t="s">
        <v>661</v>
      </c>
      <c r="M19" s="135" t="s">
        <v>662</v>
      </c>
    </row>
    <row r="20" spans="1:13" x14ac:dyDescent="0.25">
      <c r="L20" s="3" t="str">
        <f t="shared" ref="L20:L28" si="5">INDEX($B$3:$B$11, MATCH(ROW()-19, $O$3:$O$11, 0))</f>
        <v>WARRIUZZ</v>
      </c>
      <c r="M20" s="51">
        <f t="shared" ref="M20:M28" si="6">ROW()-19</f>
        <v>1</v>
      </c>
    </row>
    <row r="21" spans="1:13" x14ac:dyDescent="0.25">
      <c r="A21" s="44"/>
      <c r="L21" s="3" t="str">
        <f t="shared" si="5"/>
        <v>SKELETORS</v>
      </c>
      <c r="M21" s="51">
        <f t="shared" si="6"/>
        <v>2</v>
      </c>
    </row>
    <row r="22" spans="1:13" x14ac:dyDescent="0.25">
      <c r="A22" s="44"/>
      <c r="L22" s="3" t="str">
        <f t="shared" si="5"/>
        <v>REVENANT</v>
      </c>
      <c r="M22" s="51">
        <f t="shared" si="6"/>
        <v>3</v>
      </c>
    </row>
    <row r="23" spans="1:13" x14ac:dyDescent="0.25">
      <c r="A23" s="44"/>
      <c r="L23" s="3" t="str">
        <f t="shared" si="5"/>
        <v>MADWOLVES</v>
      </c>
      <c r="M23" s="51">
        <f t="shared" si="6"/>
        <v>4</v>
      </c>
    </row>
    <row r="24" spans="1:13" x14ac:dyDescent="0.25">
      <c r="L24" s="3" t="str">
        <f t="shared" si="5"/>
        <v>MADDOGS</v>
      </c>
      <c r="M24" s="51">
        <f t="shared" si="6"/>
        <v>5</v>
      </c>
    </row>
    <row r="25" spans="1:13" x14ac:dyDescent="0.25">
      <c r="L25" s="3" t="str">
        <f t="shared" si="5"/>
        <v>DOUBLE OOS</v>
      </c>
      <c r="M25" s="51">
        <f t="shared" si="6"/>
        <v>6</v>
      </c>
    </row>
    <row r="26" spans="1:13" x14ac:dyDescent="0.25">
      <c r="L26" s="3" t="str">
        <f t="shared" si="5"/>
        <v>BRAVES</v>
      </c>
      <c r="M26" s="51">
        <f t="shared" si="6"/>
        <v>7</v>
      </c>
    </row>
    <row r="27" spans="1:13" x14ac:dyDescent="0.25">
      <c r="L27" s="3" t="str">
        <f t="shared" si="5"/>
        <v>AXMEN</v>
      </c>
      <c r="M27" s="51">
        <f t="shared" si="6"/>
        <v>8</v>
      </c>
    </row>
    <row r="28" spans="1:13" x14ac:dyDescent="0.25">
      <c r="L28" s="3" t="str">
        <f t="shared" si="5"/>
        <v>AROWANAS</v>
      </c>
      <c r="M28" s="51">
        <f t="shared" si="6"/>
        <v>9</v>
      </c>
    </row>
  </sheetData>
  <conditionalFormatting sqref="A1:O17 A18:K18 N18:O18 A19:O29">
    <cfRule type="expression" dxfId="99" priority="111">
      <formula>EXACT(A1, "AROWANAS")</formula>
    </cfRule>
    <cfRule type="expression" dxfId="98" priority="112">
      <formula>EXACT(A1, "DOUBLE OOS")</formula>
    </cfRule>
    <cfRule type="expression" dxfId="97" priority="113">
      <formula>EXACT(A1, "MADDOGS")</formula>
    </cfRule>
    <cfRule type="expression" dxfId="96" priority="114">
      <formula>EXACT(A1, "SKELETORS")</formula>
    </cfRule>
    <cfRule type="expression" dxfId="95" priority="115">
      <formula>EXACT(A1, "AXMEN")</formula>
    </cfRule>
    <cfRule type="expression" dxfId="94" priority="116">
      <formula>EXACT(A1, "REVENANT")</formula>
    </cfRule>
    <cfRule type="expression" dxfId="93" priority="117">
      <formula>EXACT(A1, "COWBOYS")</formula>
    </cfRule>
    <cfRule type="expression" dxfId="92" priority="118">
      <formula>EXACT(A1, "BRAVES")</formula>
    </cfRule>
    <cfRule type="expression" dxfId="91" priority="119">
      <formula>EXACT(A1, "WARRIUZZ")</formula>
    </cfRule>
    <cfRule type="expression" dxfId="90" priority="120">
      <formula>EXACT(A1, "MADWOLVES")</formula>
    </cfRule>
  </conditionalFormatting>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3"/>
  <sheetViews>
    <sheetView showGridLines="0" workbookViewId="0">
      <selection activeCell="V18" sqref="V18"/>
    </sheetView>
  </sheetViews>
  <sheetFormatPr defaultRowHeight="15" x14ac:dyDescent="0.25"/>
  <cols>
    <col min="2" max="2" width="13.5703125" customWidth="1"/>
    <col min="3" max="3" width="13.140625" bestFit="1" customWidth="1"/>
    <col min="4" max="4" width="7" bestFit="1" customWidth="1"/>
    <col min="5" max="5" width="6.28515625" style="2" customWidth="1"/>
    <col min="6" max="6" width="8.140625" style="56" customWidth="1"/>
    <col min="7" max="7" width="24.42578125" style="2" bestFit="1" customWidth="1"/>
    <col min="8" max="8" width="12.28515625" style="2" bestFit="1" customWidth="1"/>
    <col min="9" max="14" width="9.140625" style="2" customWidth="1"/>
  </cols>
  <sheetData>
    <row r="1" spans="2:14" ht="15.75" customHeight="1" thickBot="1" x14ac:dyDescent="0.3">
      <c r="H1" s="279"/>
      <c r="I1" s="279"/>
      <c r="J1" s="279"/>
      <c r="K1" s="279"/>
      <c r="L1" s="279"/>
      <c r="M1" s="279"/>
      <c r="N1" s="279"/>
    </row>
    <row r="2" spans="2:14" ht="20.25" customHeight="1" thickTop="1" thickBot="1" x14ac:dyDescent="0.35">
      <c r="B2" s="280" t="s">
        <v>631</v>
      </c>
      <c r="C2" s="281"/>
      <c r="D2" s="281"/>
      <c r="E2" s="281"/>
      <c r="F2" s="282"/>
      <c r="H2" s="279"/>
      <c r="I2" s="279"/>
      <c r="J2" s="279"/>
      <c r="K2" s="279"/>
      <c r="L2" s="279"/>
      <c r="M2" s="279"/>
      <c r="N2" s="279"/>
    </row>
    <row r="3" spans="2:14" ht="15.75" customHeight="1" thickTop="1" x14ac:dyDescent="0.25">
      <c r="H3" s="279"/>
      <c r="I3" s="279"/>
      <c r="J3" s="279"/>
      <c r="K3" s="279"/>
      <c r="L3" s="279"/>
      <c r="M3" s="279"/>
      <c r="N3" s="279"/>
    </row>
    <row r="4" spans="2:14" x14ac:dyDescent="0.25">
      <c r="B4" t="s">
        <v>632</v>
      </c>
      <c r="H4" s="279"/>
      <c r="I4" s="279"/>
      <c r="J4" s="279"/>
      <c r="K4" s="279"/>
      <c r="L4" s="279"/>
      <c r="M4" s="279"/>
      <c r="N4" s="279"/>
    </row>
    <row r="5" spans="2:14" x14ac:dyDescent="0.25">
      <c r="B5" t="s">
        <v>633</v>
      </c>
      <c r="C5" t="s">
        <v>51</v>
      </c>
      <c r="D5" s="2"/>
      <c r="F5" s="2"/>
      <c r="H5" s="279"/>
      <c r="I5" s="279"/>
      <c r="J5" s="279"/>
      <c r="K5" s="279"/>
      <c r="L5" s="279"/>
      <c r="M5" s="279"/>
      <c r="N5" s="279"/>
    </row>
    <row r="6" spans="2:14" x14ac:dyDescent="0.25">
      <c r="B6">
        <v>1</v>
      </c>
      <c r="C6" t="e">
        <f>Standings!#REF!</f>
        <v>#REF!</v>
      </c>
      <c r="D6" s="2"/>
      <c r="F6" s="2"/>
      <c r="H6" s="279"/>
      <c r="I6" s="279"/>
      <c r="J6" s="279"/>
      <c r="K6" s="279"/>
      <c r="L6" s="279"/>
      <c r="M6" s="279"/>
      <c r="N6" s="279"/>
    </row>
    <row r="7" spans="2:14" x14ac:dyDescent="0.25">
      <c r="B7">
        <v>2</v>
      </c>
      <c r="C7" t="str">
        <f>Standings!L20</f>
        <v>WARRIUZZ</v>
      </c>
      <c r="D7" s="2"/>
      <c r="F7" s="2"/>
      <c r="H7" s="279"/>
      <c r="I7" s="279"/>
      <c r="J7" s="279"/>
      <c r="K7" s="279"/>
      <c r="L7" s="279"/>
      <c r="M7" s="279"/>
      <c r="N7" s="279"/>
    </row>
    <row r="8" spans="2:14" x14ac:dyDescent="0.25">
      <c r="B8">
        <v>3</v>
      </c>
      <c r="C8" t="str">
        <f>Standings!L21</f>
        <v>SKELETORS</v>
      </c>
      <c r="D8" s="2"/>
      <c r="F8" s="2"/>
      <c r="H8" s="279"/>
      <c r="I8" s="279"/>
      <c r="J8" s="279"/>
      <c r="K8" s="279"/>
      <c r="L8" s="279"/>
      <c r="M8" s="279"/>
      <c r="N8" s="279"/>
    </row>
    <row r="9" spans="2:14" x14ac:dyDescent="0.25">
      <c r="B9">
        <v>4</v>
      </c>
      <c r="C9" t="str">
        <f>Standings!L22</f>
        <v>REVENANT</v>
      </c>
      <c r="D9" s="2"/>
      <c r="F9" s="2"/>
      <c r="H9" s="279"/>
      <c r="I9" s="279"/>
      <c r="J9" s="279"/>
      <c r="K9" s="279"/>
      <c r="L9" s="279"/>
      <c r="M9" s="279"/>
      <c r="N9" s="279"/>
    </row>
    <row r="10" spans="2:14" x14ac:dyDescent="0.25">
      <c r="B10">
        <v>5</v>
      </c>
      <c r="C10" t="str">
        <f>Standings!L23</f>
        <v>MADWOLVES</v>
      </c>
      <c r="D10" s="2"/>
      <c r="F10" s="2"/>
      <c r="H10" s="279"/>
      <c r="I10" s="279"/>
      <c r="J10" s="279"/>
      <c r="K10" s="279"/>
      <c r="L10" s="279"/>
      <c r="M10" s="279"/>
      <c r="N10" s="279"/>
    </row>
    <row r="11" spans="2:14" x14ac:dyDescent="0.25">
      <c r="B11">
        <v>6</v>
      </c>
      <c r="C11" t="str">
        <f>Standings!L24</f>
        <v>MADDOGS</v>
      </c>
      <c r="D11" s="2"/>
      <c r="F11" s="2"/>
      <c r="H11" s="279"/>
      <c r="I11" s="279"/>
      <c r="J11" s="279"/>
      <c r="K11" s="279"/>
      <c r="L11" s="279"/>
      <c r="M11" s="279"/>
      <c r="N11" s="279"/>
    </row>
    <row r="12" spans="2:14" ht="15.75" customHeight="1" thickBot="1" x14ac:dyDescent="0.3">
      <c r="H12" s="279"/>
      <c r="I12" s="279"/>
      <c r="J12" s="279"/>
      <c r="K12" s="279"/>
      <c r="L12" s="279"/>
      <c r="M12" s="279"/>
      <c r="N12" s="279"/>
    </row>
    <row r="13" spans="2:14" ht="16.5" customHeight="1" thickTop="1" thickBot="1" x14ac:dyDescent="0.3">
      <c r="B13" s="283" t="s">
        <v>634</v>
      </c>
      <c r="C13" s="281"/>
      <c r="D13" s="282"/>
      <c r="H13" s="279"/>
      <c r="I13" s="279"/>
      <c r="J13" s="279"/>
      <c r="K13" s="279"/>
      <c r="L13" s="279"/>
      <c r="M13" s="279"/>
      <c r="N13" s="279"/>
    </row>
    <row r="14" spans="2:14" ht="15.75" customHeight="1" thickTop="1" x14ac:dyDescent="0.25">
      <c r="B14" t="s">
        <v>635</v>
      </c>
      <c r="C14" t="str">
        <f>C8</f>
        <v>SKELETORS</v>
      </c>
      <c r="D14" t="s">
        <v>636</v>
      </c>
      <c r="G14" s="57" t="s">
        <v>49</v>
      </c>
      <c r="H14" s="279"/>
      <c r="I14" s="279"/>
      <c r="J14" s="279"/>
      <c r="K14" s="279"/>
      <c r="L14" s="279"/>
      <c r="M14" s="279"/>
      <c r="N14" s="279"/>
    </row>
    <row r="15" spans="2:14" x14ac:dyDescent="0.25">
      <c r="B15" t="s">
        <v>637</v>
      </c>
      <c r="C15" t="str">
        <f>C11</f>
        <v>MADDOGS</v>
      </c>
      <c r="D15" t="s">
        <v>636</v>
      </c>
      <c r="H15" s="279"/>
      <c r="I15" s="279"/>
      <c r="J15" s="279"/>
      <c r="K15" s="279"/>
      <c r="L15" s="279"/>
      <c r="M15" s="279"/>
      <c r="N15" s="279"/>
    </row>
    <row r="16" spans="2:14" ht="15.75" customHeight="1" thickBot="1" x14ac:dyDescent="0.3">
      <c r="H16" s="279"/>
      <c r="I16" s="279"/>
      <c r="J16" s="279"/>
      <c r="K16" s="279"/>
      <c r="L16" s="279"/>
      <c r="M16" s="279"/>
      <c r="N16" s="279"/>
    </row>
    <row r="17" spans="2:14" ht="16.5" customHeight="1" thickTop="1" thickBot="1" x14ac:dyDescent="0.3">
      <c r="B17" s="283" t="s">
        <v>634</v>
      </c>
      <c r="C17" s="281"/>
      <c r="D17" s="282"/>
      <c r="H17" s="279"/>
      <c r="I17" s="279"/>
      <c r="J17" s="279"/>
      <c r="K17" s="279"/>
      <c r="L17" s="279"/>
      <c r="M17" s="279"/>
      <c r="N17" s="279"/>
    </row>
    <row r="18" spans="2:14" ht="15.75" customHeight="1" thickTop="1" x14ac:dyDescent="0.25">
      <c r="B18" t="s">
        <v>638</v>
      </c>
      <c r="C18" t="str">
        <f>C9</f>
        <v>REVENANT</v>
      </c>
      <c r="D18" t="s">
        <v>636</v>
      </c>
      <c r="G18" s="57" t="s">
        <v>49</v>
      </c>
      <c r="H18" s="279"/>
      <c r="I18" s="279"/>
      <c r="J18" s="279"/>
      <c r="K18" s="279"/>
      <c r="L18" s="279"/>
      <c r="M18" s="279"/>
      <c r="N18" s="279"/>
    </row>
    <row r="19" spans="2:14" x14ac:dyDescent="0.25">
      <c r="B19" t="s">
        <v>639</v>
      </c>
      <c r="C19" t="str">
        <f>C10</f>
        <v>MADWOLVES</v>
      </c>
      <c r="D19" t="s">
        <v>636</v>
      </c>
      <c r="H19" s="279"/>
      <c r="I19" s="279"/>
      <c r="J19" s="279"/>
      <c r="K19" s="279"/>
      <c r="L19" s="279"/>
      <c r="M19" s="279"/>
      <c r="N19" s="279"/>
    </row>
    <row r="20" spans="2:14" ht="15.75" customHeight="1" thickBot="1" x14ac:dyDescent="0.3">
      <c r="H20" s="279"/>
      <c r="I20" s="279"/>
      <c r="J20" s="279"/>
      <c r="K20" s="279"/>
      <c r="L20" s="279"/>
      <c r="M20" s="279"/>
      <c r="N20" s="279"/>
    </row>
    <row r="21" spans="2:14" ht="16.5" customHeight="1" thickTop="1" thickBot="1" x14ac:dyDescent="0.3">
      <c r="B21" s="283" t="s">
        <v>640</v>
      </c>
      <c r="C21" s="281"/>
      <c r="D21" s="282"/>
      <c r="H21" s="279"/>
      <c r="I21" s="279"/>
      <c r="J21" s="279"/>
      <c r="K21" s="279"/>
      <c r="L21" s="279"/>
      <c r="M21" s="279"/>
      <c r="N21" s="279"/>
    </row>
    <row r="22" spans="2:14" ht="15.75" customHeight="1" thickTop="1" x14ac:dyDescent="0.25">
      <c r="B22" t="s">
        <v>641</v>
      </c>
      <c r="C22" t="e">
        <f>C6</f>
        <v>#REF!</v>
      </c>
      <c r="D22" t="s">
        <v>636</v>
      </c>
      <c r="G22" s="57" t="s">
        <v>49</v>
      </c>
      <c r="H22" s="279"/>
      <c r="I22" s="279"/>
      <c r="J22" s="279"/>
      <c r="K22" s="279"/>
      <c r="L22" s="279"/>
      <c r="M22" s="279"/>
      <c r="N22" s="279"/>
    </row>
    <row r="23" spans="2:14" x14ac:dyDescent="0.25">
      <c r="B23" t="s">
        <v>642</v>
      </c>
      <c r="C23">
        <f>H1</f>
        <v>0</v>
      </c>
      <c r="D23" t="s">
        <v>636</v>
      </c>
      <c r="H23" s="279"/>
      <c r="I23" s="279"/>
      <c r="J23" s="279"/>
      <c r="K23" s="279"/>
      <c r="L23" s="279"/>
      <c r="M23" s="279"/>
      <c r="N23" s="279"/>
    </row>
    <row r="24" spans="2:14" x14ac:dyDescent="0.25">
      <c r="H24" s="279"/>
      <c r="I24" s="279"/>
      <c r="J24" s="279"/>
      <c r="K24" s="279"/>
      <c r="L24" s="279"/>
      <c r="M24" s="279"/>
      <c r="N24" s="279"/>
    </row>
    <row r="25" spans="2:14" x14ac:dyDescent="0.25">
      <c r="B25" t="s">
        <v>643</v>
      </c>
      <c r="C25" t="str">
        <f>C7</f>
        <v>WARRIUZZ</v>
      </c>
      <c r="D25" t="s">
        <v>636</v>
      </c>
      <c r="G25" s="57" t="s">
        <v>49</v>
      </c>
      <c r="H25" s="279"/>
      <c r="I25" s="279"/>
      <c r="J25" s="279"/>
      <c r="K25" s="279"/>
      <c r="L25" s="279"/>
      <c r="M25" s="279"/>
      <c r="N25" s="279"/>
    </row>
    <row r="26" spans="2:14" x14ac:dyDescent="0.25">
      <c r="B26" t="s">
        <v>644</v>
      </c>
      <c r="D26" t="s">
        <v>636</v>
      </c>
      <c r="H26" s="279"/>
      <c r="I26" s="279"/>
      <c r="J26" s="279"/>
      <c r="K26" s="279"/>
      <c r="L26" s="279"/>
      <c r="M26" s="279"/>
      <c r="N26" s="279"/>
    </row>
    <row r="30" spans="2:14" ht="15.75" customHeight="1" thickBot="1" x14ac:dyDescent="0.3"/>
    <row r="31" spans="2:14" ht="16.5" customHeight="1" thickTop="1" thickBot="1" x14ac:dyDescent="0.3">
      <c r="B31" s="283" t="s">
        <v>645</v>
      </c>
      <c r="C31" s="281"/>
      <c r="D31" s="282"/>
    </row>
    <row r="32" spans="2:14" ht="16.5" customHeight="1" thickTop="1" thickBot="1" x14ac:dyDescent="0.3">
      <c r="B32" t="s">
        <v>646</v>
      </c>
      <c r="C32">
        <f>H22</f>
        <v>0</v>
      </c>
      <c r="D32" t="s">
        <v>636</v>
      </c>
      <c r="G32" s="58" t="s">
        <v>647</v>
      </c>
      <c r="H32" s="2" t="str">
        <f>IF(AND(ISNUMBER(E32),ISNUMBER(E33)),IF(E32&gt;E33,C32,IF(E33&gt;E32,C33,"TIE")),"")</f>
        <v/>
      </c>
    </row>
    <row r="33" spans="2:4" ht="15.75" customHeight="1" thickTop="1" x14ac:dyDescent="0.25">
      <c r="B33" t="s">
        <v>648</v>
      </c>
      <c r="C33">
        <f>H25</f>
        <v>0</v>
      </c>
      <c r="D33" t="s">
        <v>636</v>
      </c>
    </row>
  </sheetData>
  <mergeCells count="6">
    <mergeCell ref="H1:N26"/>
    <mergeCell ref="B2:F2"/>
    <mergeCell ref="B31:D31"/>
    <mergeCell ref="B17:D17"/>
    <mergeCell ref="B13:D13"/>
    <mergeCell ref="B21:D21"/>
  </mergeCells>
  <conditionalFormatting sqref="A1:H1 O1:XFD26 A2:G26 A27:XFD1048576">
    <cfRule type="expression" dxfId="89" priority="1">
      <formula>EXACT(A1, "MADWOLVES")</formula>
    </cfRule>
    <cfRule type="expression" dxfId="88" priority="2">
      <formula>EXACT(A1, "WARRIUZZ")</formula>
    </cfRule>
    <cfRule type="expression" dxfId="87" priority="3">
      <formula>EXACT(A1, "BRAVES")</formula>
    </cfRule>
    <cfRule type="expression" dxfId="86" priority="4">
      <formula>EXACT(A1, "COWBOYS")</formula>
    </cfRule>
    <cfRule type="expression" dxfId="85" priority="5">
      <formula>EXACT(A1, "REVENANT")</formula>
    </cfRule>
    <cfRule type="expression" dxfId="84" priority="6">
      <formula>EXACT(A1, "AXMEN")</formula>
    </cfRule>
    <cfRule type="expression" dxfId="83" priority="7">
      <formula>EXACT(A1, "SKELETORS")</formula>
    </cfRule>
    <cfRule type="expression" dxfId="82" priority="8">
      <formula>EXACT(A1, "MADDOGS")</formula>
    </cfRule>
    <cfRule type="expression" dxfId="81" priority="9">
      <formula>EXACT(A1, "DOUBLE OOS")</formula>
    </cfRule>
    <cfRule type="expression" dxfId="80" priority="10">
      <formula>EXACT(A1, "AROWANAS")</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O27"/>
  <sheetViews>
    <sheetView showGridLines="0" zoomScale="70" zoomScaleNormal="70" workbookViewId="0">
      <selection activeCell="AA10" sqref="AA10:AA11"/>
    </sheetView>
  </sheetViews>
  <sheetFormatPr defaultRowHeight="15" x14ac:dyDescent="0.25"/>
  <cols>
    <col min="1" max="1" width="3.5703125" customWidth="1"/>
    <col min="2" max="2" width="18" customWidth="1"/>
    <col min="3" max="3" width="5.85546875" bestFit="1" customWidth="1"/>
    <col min="4" max="14" width="16.28515625" style="109" customWidth="1"/>
    <col min="15" max="15" width="9.140625" customWidth="1"/>
  </cols>
  <sheetData>
    <row r="1" spans="2:15" ht="15.75" customHeight="1" thickBot="1" x14ac:dyDescent="0.3"/>
    <row r="2" spans="2:15" ht="27.75" customHeight="1" thickBot="1" x14ac:dyDescent="0.4">
      <c r="B2" s="256" t="s">
        <v>70</v>
      </c>
      <c r="C2" s="257"/>
      <c r="D2" s="257"/>
      <c r="E2" s="257"/>
      <c r="F2" s="257"/>
      <c r="G2" s="257"/>
      <c r="H2" s="257"/>
      <c r="I2" s="257"/>
      <c r="J2" s="258"/>
      <c r="K2" s="110"/>
      <c r="L2" s="110"/>
      <c r="M2" s="110"/>
      <c r="N2" s="110"/>
    </row>
    <row r="3" spans="2:15" ht="20.25" customHeight="1" thickBot="1" x14ac:dyDescent="0.35">
      <c r="B3" s="52"/>
      <c r="C3" s="52"/>
      <c r="D3" s="111">
        <v>1</v>
      </c>
      <c r="E3" s="111">
        <v>2</v>
      </c>
      <c r="F3" s="111">
        <v>3</v>
      </c>
      <c r="G3" s="111">
        <v>4</v>
      </c>
      <c r="H3" s="111">
        <v>5</v>
      </c>
      <c r="I3" s="111">
        <v>6</v>
      </c>
      <c r="J3" s="111">
        <v>7</v>
      </c>
      <c r="K3" s="112"/>
      <c r="L3" s="259" t="s">
        <v>71</v>
      </c>
      <c r="M3" s="257"/>
      <c r="N3" s="257"/>
    </row>
    <row r="4" spans="2:15" ht="73.5" customHeight="1" x14ac:dyDescent="0.25">
      <c r="B4" s="137"/>
      <c r="C4" s="53">
        <v>1</v>
      </c>
      <c r="D4" s="113" t="s">
        <v>72</v>
      </c>
      <c r="E4" s="113" t="s">
        <v>72</v>
      </c>
      <c r="F4" s="113" t="s">
        <v>72</v>
      </c>
      <c r="G4" s="113" t="s">
        <v>74</v>
      </c>
      <c r="H4" s="113" t="s">
        <v>72</v>
      </c>
      <c r="I4" s="114" t="s">
        <v>73</v>
      </c>
      <c r="J4" s="114" t="s">
        <v>73</v>
      </c>
      <c r="K4" s="115">
        <v>6</v>
      </c>
      <c r="L4" s="116" t="s">
        <v>72</v>
      </c>
      <c r="M4" s="116" t="s">
        <v>72</v>
      </c>
      <c r="N4" s="116" t="s">
        <v>72</v>
      </c>
      <c r="O4" s="119">
        <v>3</v>
      </c>
    </row>
    <row r="5" spans="2:15" ht="73.5" customHeight="1" x14ac:dyDescent="0.25">
      <c r="B5" s="138"/>
      <c r="C5" s="53">
        <v>2</v>
      </c>
      <c r="D5" s="113" t="s">
        <v>75</v>
      </c>
      <c r="E5" s="113" t="s">
        <v>75</v>
      </c>
      <c r="F5" s="113" t="s">
        <v>75</v>
      </c>
      <c r="G5" s="113" t="s">
        <v>75</v>
      </c>
      <c r="H5" s="113" t="s">
        <v>75</v>
      </c>
      <c r="I5" s="113" t="s">
        <v>76</v>
      </c>
      <c r="J5" s="113" t="s">
        <v>75</v>
      </c>
      <c r="K5" s="115">
        <v>9</v>
      </c>
      <c r="L5" s="113" t="s">
        <v>75</v>
      </c>
      <c r="M5" s="113" t="s">
        <v>75</v>
      </c>
      <c r="N5" s="113" t="s">
        <v>75</v>
      </c>
      <c r="O5" s="119">
        <v>3</v>
      </c>
    </row>
    <row r="6" spans="2:15" ht="73.5" customHeight="1" x14ac:dyDescent="0.25">
      <c r="B6" s="139"/>
      <c r="C6" s="54">
        <v>3</v>
      </c>
      <c r="D6" s="113" t="s">
        <v>77</v>
      </c>
      <c r="E6" s="113" t="s">
        <v>77</v>
      </c>
      <c r="F6" s="113" t="s">
        <v>77</v>
      </c>
      <c r="G6" s="113" t="s">
        <v>77</v>
      </c>
      <c r="H6" s="113" t="s">
        <v>77</v>
      </c>
      <c r="I6" s="113" t="s">
        <v>77</v>
      </c>
      <c r="J6" s="113" t="s">
        <v>77</v>
      </c>
      <c r="K6" s="115">
        <v>7</v>
      </c>
      <c r="L6" s="113" t="s">
        <v>77</v>
      </c>
      <c r="M6" s="113" t="s">
        <v>77</v>
      </c>
      <c r="N6" s="113" t="s">
        <v>77</v>
      </c>
      <c r="O6" s="119">
        <v>3</v>
      </c>
    </row>
    <row r="7" spans="2:15" ht="73.5" customHeight="1" x14ac:dyDescent="0.3">
      <c r="B7" s="215"/>
      <c r="C7" s="53">
        <v>4</v>
      </c>
      <c r="D7" s="114" t="s">
        <v>79</v>
      </c>
      <c r="E7" s="114" t="s">
        <v>79</v>
      </c>
      <c r="F7" s="114" t="s">
        <v>79</v>
      </c>
      <c r="G7" s="114" t="s">
        <v>79</v>
      </c>
      <c r="H7" s="114" t="s">
        <v>79</v>
      </c>
      <c r="I7" s="114" t="s">
        <v>79</v>
      </c>
      <c r="J7" s="114" t="s">
        <v>79</v>
      </c>
      <c r="K7" s="115">
        <v>7</v>
      </c>
      <c r="L7" s="211"/>
      <c r="M7" s="212"/>
      <c r="N7" s="213"/>
      <c r="O7" s="119">
        <v>0</v>
      </c>
    </row>
    <row r="8" spans="2:15" ht="73.5" customHeight="1" x14ac:dyDescent="0.25">
      <c r="B8" s="140"/>
      <c r="C8" s="53">
        <v>5</v>
      </c>
      <c r="D8" s="113" t="s">
        <v>80</v>
      </c>
      <c r="E8" s="113" t="s">
        <v>80</v>
      </c>
      <c r="F8" s="113" t="s">
        <v>80</v>
      </c>
      <c r="G8" s="113" t="s">
        <v>80</v>
      </c>
      <c r="H8" s="113" t="s">
        <v>74</v>
      </c>
      <c r="I8" s="113" t="s">
        <v>80</v>
      </c>
      <c r="J8" s="113" t="s">
        <v>80</v>
      </c>
      <c r="K8" s="115">
        <v>8</v>
      </c>
      <c r="L8" s="114" t="s">
        <v>73</v>
      </c>
      <c r="M8" s="114" t="s">
        <v>73</v>
      </c>
      <c r="N8" s="114" t="s">
        <v>73</v>
      </c>
      <c r="O8" s="119">
        <v>0</v>
      </c>
    </row>
    <row r="9" spans="2:15" ht="73.5" customHeight="1" x14ac:dyDescent="0.25">
      <c r="B9" s="141"/>
      <c r="C9" s="54">
        <v>6</v>
      </c>
      <c r="D9" s="113" t="s">
        <v>74</v>
      </c>
      <c r="E9" s="113" t="s">
        <v>74</v>
      </c>
      <c r="F9" s="113" t="s">
        <v>74</v>
      </c>
      <c r="G9" s="113" t="s">
        <v>74</v>
      </c>
      <c r="H9" s="113" t="s">
        <v>74</v>
      </c>
      <c r="I9" s="113" t="s">
        <v>74</v>
      </c>
      <c r="J9" s="113" t="s">
        <v>74</v>
      </c>
      <c r="K9" s="115">
        <v>9</v>
      </c>
      <c r="L9" s="117" t="s">
        <v>74</v>
      </c>
      <c r="M9" s="117" t="s">
        <v>74</v>
      </c>
      <c r="N9" s="117" t="s">
        <v>74</v>
      </c>
      <c r="O9" s="119">
        <v>3</v>
      </c>
    </row>
    <row r="10" spans="2:15" ht="73.5" customHeight="1" x14ac:dyDescent="0.25">
      <c r="B10" s="142"/>
      <c r="C10" s="53">
        <v>7</v>
      </c>
      <c r="D10" s="113" t="s">
        <v>81</v>
      </c>
      <c r="E10" s="113" t="s">
        <v>81</v>
      </c>
      <c r="F10" s="113" t="s">
        <v>81</v>
      </c>
      <c r="G10" s="113" t="s">
        <v>81</v>
      </c>
      <c r="H10" s="113" t="s">
        <v>81</v>
      </c>
      <c r="I10" s="113" t="s">
        <v>81</v>
      </c>
      <c r="J10" s="113" t="s">
        <v>81</v>
      </c>
      <c r="K10" s="115">
        <v>7</v>
      </c>
      <c r="L10" s="113" t="s">
        <v>81</v>
      </c>
      <c r="M10" s="113" t="s">
        <v>81</v>
      </c>
      <c r="N10" s="113" t="s">
        <v>81</v>
      </c>
      <c r="O10" s="119">
        <v>3</v>
      </c>
    </row>
    <row r="11" spans="2:15" ht="73.5" customHeight="1" x14ac:dyDescent="0.25">
      <c r="B11" s="214"/>
      <c r="C11" s="53">
        <v>8</v>
      </c>
      <c r="D11" s="113" t="s">
        <v>76</v>
      </c>
      <c r="E11" s="113" t="s">
        <v>72</v>
      </c>
      <c r="F11" s="113" t="s">
        <v>76</v>
      </c>
      <c r="G11" s="113" t="s">
        <v>76</v>
      </c>
      <c r="H11" s="113" t="s">
        <v>76</v>
      </c>
      <c r="I11" s="113" t="s">
        <v>75</v>
      </c>
      <c r="J11" s="113" t="s">
        <v>76</v>
      </c>
      <c r="K11" s="115">
        <v>6</v>
      </c>
      <c r="L11" s="116" t="s">
        <v>76</v>
      </c>
      <c r="M11" s="116" t="s">
        <v>76</v>
      </c>
      <c r="N11" s="116" t="s">
        <v>76</v>
      </c>
      <c r="O11" s="119">
        <v>3</v>
      </c>
    </row>
    <row r="12" spans="2:15" ht="73.5" customHeight="1" x14ac:dyDescent="0.25">
      <c r="B12" s="143"/>
      <c r="C12" s="54">
        <v>9</v>
      </c>
      <c r="D12" s="113" t="s">
        <v>75</v>
      </c>
      <c r="E12" s="113" t="s">
        <v>80</v>
      </c>
      <c r="F12" s="113" t="s">
        <v>80</v>
      </c>
      <c r="G12" s="114" t="s">
        <v>73</v>
      </c>
      <c r="H12" s="114" t="s">
        <v>73</v>
      </c>
      <c r="I12" s="113" t="s">
        <v>72</v>
      </c>
      <c r="J12" s="113" t="s">
        <v>75</v>
      </c>
      <c r="K12" s="115">
        <v>4</v>
      </c>
      <c r="L12" s="114" t="s">
        <v>73</v>
      </c>
      <c r="M12" s="114" t="s">
        <v>73</v>
      </c>
      <c r="N12" s="114" t="s">
        <v>73</v>
      </c>
      <c r="O12" s="119">
        <v>6</v>
      </c>
    </row>
    <row r="13" spans="2:15" ht="30" customHeight="1" x14ac:dyDescent="0.25">
      <c r="B13" s="136"/>
      <c r="C13" s="55"/>
      <c r="D13" s="55">
        <v>9</v>
      </c>
      <c r="E13" s="55">
        <v>18</v>
      </c>
      <c r="F13" s="55">
        <v>27</v>
      </c>
      <c r="G13" s="55">
        <v>36</v>
      </c>
      <c r="H13" s="55">
        <v>45</v>
      </c>
      <c r="I13" s="55">
        <v>54</v>
      </c>
      <c r="J13" s="55">
        <v>63</v>
      </c>
      <c r="K13" s="118">
        <f>SUM(K4:K12)</f>
        <v>63</v>
      </c>
      <c r="L13" s="55">
        <v>71</v>
      </c>
      <c r="M13" s="55">
        <v>79</v>
      </c>
      <c r="N13" s="55">
        <v>87</v>
      </c>
      <c r="O13" s="55">
        <v>87</v>
      </c>
    </row>
    <row r="15" spans="2:15" ht="15.75" customHeight="1" thickBot="1" x14ac:dyDescent="0.3"/>
    <row r="16" spans="2:15" ht="27.75" customHeight="1" thickBot="1" x14ac:dyDescent="0.4">
      <c r="B16" s="256" t="s">
        <v>82</v>
      </c>
      <c r="C16" s="257"/>
      <c r="D16" s="257"/>
      <c r="E16" s="257"/>
      <c r="F16" s="257"/>
      <c r="G16" s="257"/>
      <c r="H16" s="257"/>
      <c r="I16" s="257"/>
      <c r="J16" s="258"/>
      <c r="K16" s="110"/>
    </row>
    <row r="17" spans="2:11" ht="20.25" customHeight="1" x14ac:dyDescent="0.3">
      <c r="B17" s="52"/>
      <c r="C17" s="52"/>
      <c r="D17" s="111">
        <v>1</v>
      </c>
      <c r="E17" s="111">
        <v>2</v>
      </c>
      <c r="F17" s="111">
        <v>3</v>
      </c>
      <c r="G17" s="111">
        <v>4</v>
      </c>
      <c r="H17" s="111">
        <v>5</v>
      </c>
      <c r="I17" s="111">
        <v>6</v>
      </c>
      <c r="J17" s="111">
        <v>7</v>
      </c>
      <c r="K17" s="112"/>
    </row>
    <row r="18" spans="2:11" ht="80.25" customHeight="1" x14ac:dyDescent="0.25">
      <c r="B18" s="137"/>
      <c r="C18" s="53">
        <v>1</v>
      </c>
      <c r="D18" s="113" t="s">
        <v>72</v>
      </c>
      <c r="E18" s="113" t="s">
        <v>72</v>
      </c>
      <c r="F18" s="113" t="s">
        <v>72</v>
      </c>
      <c r="G18" s="113" t="s">
        <v>72</v>
      </c>
      <c r="H18" s="113" t="s">
        <v>72</v>
      </c>
      <c r="I18" s="114" t="s">
        <v>73</v>
      </c>
      <c r="J18" s="113" t="s">
        <v>72</v>
      </c>
      <c r="K18" s="115">
        <v>7</v>
      </c>
    </row>
    <row r="19" spans="2:11" ht="80.25" customHeight="1" x14ac:dyDescent="0.25">
      <c r="B19" s="138"/>
      <c r="C19" s="53">
        <v>2</v>
      </c>
      <c r="D19" s="113" t="s">
        <v>75</v>
      </c>
      <c r="E19" s="113" t="s">
        <v>75</v>
      </c>
      <c r="F19" s="113" t="s">
        <v>75</v>
      </c>
      <c r="G19" s="113" t="s">
        <v>75</v>
      </c>
      <c r="H19" s="113" t="s">
        <v>75</v>
      </c>
      <c r="I19" s="113" t="s">
        <v>75</v>
      </c>
      <c r="J19" s="113" t="s">
        <v>75</v>
      </c>
      <c r="K19" s="115">
        <v>7</v>
      </c>
    </row>
    <row r="20" spans="2:11" ht="80.25" customHeight="1" x14ac:dyDescent="0.25">
      <c r="B20" s="139"/>
      <c r="C20" s="54">
        <v>3</v>
      </c>
      <c r="D20" s="113" t="s">
        <v>77</v>
      </c>
      <c r="E20" s="113" t="s">
        <v>77</v>
      </c>
      <c r="F20" s="113" t="s">
        <v>77</v>
      </c>
      <c r="G20" s="113" t="s">
        <v>77</v>
      </c>
      <c r="H20" s="113" t="s">
        <v>77</v>
      </c>
      <c r="I20" s="113" t="s">
        <v>77</v>
      </c>
      <c r="J20" s="113" t="s">
        <v>77</v>
      </c>
      <c r="K20" s="115">
        <v>7</v>
      </c>
    </row>
    <row r="21" spans="2:11" ht="80.25" customHeight="1" x14ac:dyDescent="0.25">
      <c r="B21" s="215"/>
      <c r="C21" s="53">
        <v>4</v>
      </c>
      <c r="D21" s="114" t="s">
        <v>79</v>
      </c>
      <c r="E21" s="114" t="s">
        <v>79</v>
      </c>
      <c r="F21" s="114" t="s">
        <v>79</v>
      </c>
      <c r="G21" s="114" t="s">
        <v>79</v>
      </c>
      <c r="H21" s="114" t="s">
        <v>79</v>
      </c>
      <c r="I21" s="114" t="s">
        <v>79</v>
      </c>
      <c r="J21" s="114" t="s">
        <v>79</v>
      </c>
      <c r="K21" s="115">
        <v>7</v>
      </c>
    </row>
    <row r="22" spans="2:11" ht="80.25" customHeight="1" x14ac:dyDescent="0.25">
      <c r="B22" s="140"/>
      <c r="C22" s="53">
        <v>5</v>
      </c>
      <c r="D22" s="113" t="s">
        <v>80</v>
      </c>
      <c r="E22" s="113" t="s">
        <v>80</v>
      </c>
      <c r="F22" s="113" t="s">
        <v>80</v>
      </c>
      <c r="G22" s="113" t="s">
        <v>80</v>
      </c>
      <c r="H22" s="113" t="s">
        <v>72</v>
      </c>
      <c r="I22" s="113" t="s">
        <v>80</v>
      </c>
      <c r="J22" s="113" t="s">
        <v>80</v>
      </c>
      <c r="K22" s="115">
        <v>6</v>
      </c>
    </row>
    <row r="23" spans="2:11" ht="80.25" customHeight="1" x14ac:dyDescent="0.25">
      <c r="B23" s="141"/>
      <c r="C23" s="54">
        <v>6</v>
      </c>
      <c r="D23" s="113" t="s">
        <v>74</v>
      </c>
      <c r="E23" s="113" t="s">
        <v>74</v>
      </c>
      <c r="F23" s="113" t="s">
        <v>74</v>
      </c>
      <c r="G23" s="113" t="s">
        <v>74</v>
      </c>
      <c r="H23" s="113" t="s">
        <v>74</v>
      </c>
      <c r="I23" s="113" t="s">
        <v>74</v>
      </c>
      <c r="J23" s="113" t="s">
        <v>74</v>
      </c>
      <c r="K23" s="115">
        <v>7</v>
      </c>
    </row>
    <row r="24" spans="2:11" ht="80.25" customHeight="1" x14ac:dyDescent="0.25">
      <c r="B24" s="142"/>
      <c r="C24" s="53">
        <v>7</v>
      </c>
      <c r="D24" s="113" t="s">
        <v>81</v>
      </c>
      <c r="E24" s="113" t="s">
        <v>81</v>
      </c>
      <c r="F24" s="113" t="s">
        <v>81</v>
      </c>
      <c r="G24" s="113" t="s">
        <v>81</v>
      </c>
      <c r="H24" s="113" t="s">
        <v>81</v>
      </c>
      <c r="I24" s="113" t="s">
        <v>81</v>
      </c>
      <c r="J24" s="113" t="s">
        <v>81</v>
      </c>
      <c r="K24" s="115">
        <v>7</v>
      </c>
    </row>
    <row r="25" spans="2:11" ht="80.25" customHeight="1" x14ac:dyDescent="0.25">
      <c r="B25" s="214"/>
      <c r="C25" s="53">
        <v>8</v>
      </c>
      <c r="D25" s="113" t="s">
        <v>76</v>
      </c>
      <c r="E25" s="113" t="s">
        <v>76</v>
      </c>
      <c r="F25" s="113" t="s">
        <v>76</v>
      </c>
      <c r="G25" s="113" t="s">
        <v>76</v>
      </c>
      <c r="H25" s="113" t="s">
        <v>76</v>
      </c>
      <c r="I25" s="113" t="s">
        <v>76</v>
      </c>
      <c r="J25" s="113" t="s">
        <v>76</v>
      </c>
      <c r="K25" s="115">
        <v>7</v>
      </c>
    </row>
    <row r="26" spans="2:11" ht="80.25" customHeight="1" x14ac:dyDescent="0.25">
      <c r="B26" s="143"/>
      <c r="C26" s="54">
        <v>9</v>
      </c>
      <c r="D26" s="114" t="s">
        <v>73</v>
      </c>
      <c r="E26" s="114" t="s">
        <v>73</v>
      </c>
      <c r="F26" s="114" t="s">
        <v>73</v>
      </c>
      <c r="G26" s="114" t="s">
        <v>73</v>
      </c>
      <c r="H26" s="114" t="s">
        <v>73</v>
      </c>
      <c r="I26" s="114" t="s">
        <v>73</v>
      </c>
      <c r="J26" s="114" t="s">
        <v>73</v>
      </c>
      <c r="K26" s="115">
        <v>8</v>
      </c>
    </row>
    <row r="27" spans="2:11" ht="30" customHeight="1" x14ac:dyDescent="0.25">
      <c r="B27" s="136"/>
      <c r="C27" s="55"/>
      <c r="D27" s="55">
        <v>9</v>
      </c>
      <c r="E27" s="55">
        <v>18</v>
      </c>
      <c r="F27" s="55">
        <v>27</v>
      </c>
      <c r="G27" s="55">
        <v>36</v>
      </c>
      <c r="H27" s="55">
        <v>45</v>
      </c>
      <c r="I27" s="55">
        <v>54</v>
      </c>
      <c r="J27" s="55">
        <v>63</v>
      </c>
      <c r="K27" s="118">
        <f>SUM(K18:K26)</f>
        <v>63</v>
      </c>
    </row>
  </sheetData>
  <mergeCells count="3">
    <mergeCell ref="B16:J16"/>
    <mergeCell ref="B2:J2"/>
    <mergeCell ref="L3:N3"/>
  </mergeCells>
  <conditionalFormatting sqref="A1:N13 O13 B18:B26">
    <cfRule type="expression" dxfId="79" priority="123">
      <formula>EXACT(A1, "DOUBLE OOS")</formula>
    </cfRule>
    <cfRule type="expression" dxfId="78" priority="124">
      <formula>EXACT(A1, "MADDOGS")</formula>
    </cfRule>
    <cfRule type="expression" dxfId="77" priority="125">
      <formula>EXACT(A1, "SKELETORS")</formula>
    </cfRule>
    <cfRule type="expression" dxfId="76" priority="126">
      <formula>EXACT(A1, "AXMEN")</formula>
    </cfRule>
    <cfRule type="expression" dxfId="75" priority="127">
      <formula>EXACT(A1, "REVENANT")</formula>
    </cfRule>
    <cfRule type="expression" dxfId="74" priority="128">
      <formula>EXACT(A1, "COWBOYS")</formula>
    </cfRule>
    <cfRule type="expression" dxfId="73" priority="129">
      <formula>EXACT(A1, "BRAVES")</formula>
    </cfRule>
    <cfRule type="expression" dxfId="72" priority="130">
      <formula>EXACT(A1, "WARRIUZZ")</formula>
    </cfRule>
    <cfRule type="expression" dxfId="71" priority="131">
      <formula>EXACT(A1, "MADWOLVES")</formula>
    </cfRule>
  </conditionalFormatting>
  <conditionalFormatting sqref="B18:B26 A1:N13 O13">
    <cfRule type="expression" dxfId="70" priority="122">
      <formula>EXACT(A1, "AROWANAS")</formula>
    </cfRule>
  </conditionalFormatting>
  <conditionalFormatting sqref="B16:K27">
    <cfRule type="expression" dxfId="69" priority="112">
      <formula>EXACT(B16, "AROWANAS")</formula>
    </cfRule>
    <cfRule type="expression" dxfId="68" priority="113">
      <formula>EXACT(B16, "DOUBLE OOS")</formula>
    </cfRule>
    <cfRule type="expression" dxfId="67" priority="114">
      <formula>EXACT(B16, "MADDOGS")</formula>
    </cfRule>
    <cfRule type="expression" dxfId="66" priority="115">
      <formula>EXACT(B16, "SKELETORS")</formula>
    </cfRule>
    <cfRule type="expression" dxfId="65" priority="116">
      <formula>EXACT(B16, "AXMEN")</formula>
    </cfRule>
    <cfRule type="expression" dxfId="64" priority="117">
      <formula>EXACT(B16, "REVENANT")</formula>
    </cfRule>
    <cfRule type="expression" dxfId="63" priority="118">
      <formula>EXACT(B16, "COWBOYS")</formula>
    </cfRule>
    <cfRule type="expression" dxfId="62" priority="119">
      <formula>EXACT(B16, "BRAVES")</formula>
    </cfRule>
    <cfRule type="expression" dxfId="61" priority="120">
      <formula>EXACT(B16, "WARRIUZZ")</formula>
    </cfRule>
    <cfRule type="expression" dxfId="60" priority="121">
      <formula>EXACT(B16, "MADWOLVES")</formula>
    </cfRule>
  </conditionalFormatting>
  <conditionalFormatting sqref="B1:N27 O13">
    <cfRule type="expression" dxfId="59" priority="101">
      <formula>EXACT(B1, "MDWL")</formula>
    </cfRule>
    <cfRule type="expression" dxfId="58" priority="102">
      <formula>EXACT(B1, "BRV")</formula>
    </cfRule>
    <cfRule type="expression" dxfId="57" priority="103">
      <formula>EXACT(B1, "CB")</formula>
    </cfRule>
    <cfRule type="expression" dxfId="56" priority="104">
      <formula>EXACT(B1, "REV")</formula>
    </cfRule>
    <cfRule type="expression" dxfId="55" priority="105">
      <formula>EXACT(B1, "AX")</formula>
    </cfRule>
    <cfRule type="expression" dxfId="54" priority="106">
      <formula>EXACT(B1, "SKE")</formula>
    </cfRule>
    <cfRule type="expression" dxfId="53" priority="107">
      <formula>EXACT(B1, "MAD")</formula>
    </cfRule>
    <cfRule type="expression" dxfId="52" priority="108">
      <formula>EXACT(B1, "DBOOS")</formula>
    </cfRule>
    <cfRule type="expression" dxfId="51" priority="109">
      <formula>EXACT(B1, "AA")</formula>
    </cfRule>
    <cfRule type="expression" dxfId="50" priority="110">
      <formula>EXACT(B1, "WAR")</formula>
    </cfRule>
    <cfRule type="expression" dxfId="49" priority="111">
      <formula>EXACT(B1, "WARRIUZZ")</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476"/>
  <sheetViews>
    <sheetView showGridLines="0" workbookViewId="0">
      <pane ySplit="2" topLeftCell="A3" activePane="bottomLeft" state="frozen"/>
      <selection pane="bottomLeft" activeCell="R477" sqref="R477"/>
    </sheetView>
  </sheetViews>
  <sheetFormatPr defaultRowHeight="15" x14ac:dyDescent="0.25"/>
  <cols>
    <col min="1" max="1" width="3" style="44" bestFit="1" customWidth="1"/>
    <col min="2" max="2" width="7.7109375" style="51" customWidth="1"/>
    <col min="3" max="3" width="6.7109375" style="64" customWidth="1"/>
    <col min="4" max="4" width="27.140625" bestFit="1" customWidth="1"/>
    <col min="5" max="5" width="9.7109375" bestFit="1" customWidth="1"/>
    <col min="6" max="6" width="8.85546875" style="63" bestFit="1" customWidth="1"/>
    <col min="7" max="7" width="5.5703125" customWidth="1"/>
  </cols>
  <sheetData>
    <row r="1" spans="1:7" ht="15.75" thickBot="1" x14ac:dyDescent="0.3"/>
    <row r="2" spans="1:7" ht="45" customHeight="1" thickTop="1" x14ac:dyDescent="0.25">
      <c r="A2" s="218"/>
      <c r="B2" s="219" t="s">
        <v>83</v>
      </c>
      <c r="C2" s="219" t="s">
        <v>88</v>
      </c>
      <c r="D2" s="219" t="s">
        <v>84</v>
      </c>
      <c r="E2" s="219" t="s">
        <v>87</v>
      </c>
      <c r="F2" s="220" t="s">
        <v>85</v>
      </c>
      <c r="G2" s="219" t="s">
        <v>86</v>
      </c>
    </row>
    <row r="3" spans="1:7" x14ac:dyDescent="0.25">
      <c r="A3" s="42">
        <v>1</v>
      </c>
      <c r="B3" s="221" t="s">
        <v>73</v>
      </c>
      <c r="C3" s="222">
        <v>17</v>
      </c>
      <c r="D3" s="6" t="s">
        <v>89</v>
      </c>
      <c r="E3" s="6" t="s">
        <v>92</v>
      </c>
      <c r="F3" s="223" t="s">
        <v>285</v>
      </c>
      <c r="G3" s="6" t="s">
        <v>91</v>
      </c>
    </row>
    <row r="4" spans="1:7" x14ac:dyDescent="0.25">
      <c r="A4" s="42">
        <v>2</v>
      </c>
      <c r="B4" s="221" t="s">
        <v>73</v>
      </c>
      <c r="C4" s="222">
        <v>8</v>
      </c>
      <c r="D4" s="6" t="s">
        <v>93</v>
      </c>
      <c r="E4" s="6" t="s">
        <v>92</v>
      </c>
      <c r="F4" s="223" t="s">
        <v>94</v>
      </c>
      <c r="G4" s="6" t="s">
        <v>95</v>
      </c>
    </row>
    <row r="5" spans="1:7" x14ac:dyDescent="0.25">
      <c r="A5" s="42">
        <v>3</v>
      </c>
      <c r="B5" s="221" t="s">
        <v>73</v>
      </c>
      <c r="C5" s="222">
        <v>7</v>
      </c>
      <c r="D5" s="6" t="s">
        <v>96</v>
      </c>
      <c r="E5" s="6" t="s">
        <v>92</v>
      </c>
      <c r="F5" s="223" t="s">
        <v>97</v>
      </c>
      <c r="G5" s="6" t="s">
        <v>98</v>
      </c>
    </row>
    <row r="6" spans="1:7" x14ac:dyDescent="0.25">
      <c r="A6" s="42">
        <v>4</v>
      </c>
      <c r="B6" s="221" t="s">
        <v>73</v>
      </c>
      <c r="C6" s="222">
        <v>5</v>
      </c>
      <c r="D6" s="6" t="s">
        <v>99</v>
      </c>
      <c r="E6" s="6" t="s">
        <v>92</v>
      </c>
      <c r="F6" s="223" t="s">
        <v>285</v>
      </c>
      <c r="G6" s="6" t="s">
        <v>100</v>
      </c>
    </row>
    <row r="7" spans="1:7" x14ac:dyDescent="0.25">
      <c r="A7" s="42">
        <v>5</v>
      </c>
      <c r="B7" s="221" t="s">
        <v>73</v>
      </c>
      <c r="C7" s="222">
        <v>17</v>
      </c>
      <c r="D7" s="6" t="s">
        <v>101</v>
      </c>
      <c r="E7" s="6" t="s">
        <v>103</v>
      </c>
      <c r="F7" s="223" t="s">
        <v>343</v>
      </c>
      <c r="G7" s="6" t="s">
        <v>102</v>
      </c>
    </row>
    <row r="8" spans="1:7" x14ac:dyDescent="0.25">
      <c r="A8" s="42">
        <v>6</v>
      </c>
      <c r="B8" s="221" t="s">
        <v>73</v>
      </c>
      <c r="C8" s="222">
        <v>16</v>
      </c>
      <c r="D8" s="6" t="s">
        <v>104</v>
      </c>
      <c r="E8" s="6" t="s">
        <v>103</v>
      </c>
      <c r="F8" s="223" t="s">
        <v>105</v>
      </c>
      <c r="G8" s="6" t="s">
        <v>106</v>
      </c>
    </row>
    <row r="9" spans="1:7" x14ac:dyDescent="0.25">
      <c r="A9" s="42">
        <v>7</v>
      </c>
      <c r="B9" s="221" t="s">
        <v>73</v>
      </c>
      <c r="C9" s="222">
        <v>17</v>
      </c>
      <c r="D9" s="6" t="s">
        <v>107</v>
      </c>
      <c r="E9" s="6" t="s">
        <v>103</v>
      </c>
      <c r="F9" s="223" t="s">
        <v>94</v>
      </c>
      <c r="G9" s="6" t="s">
        <v>91</v>
      </c>
    </row>
    <row r="10" spans="1:7" x14ac:dyDescent="0.25">
      <c r="A10" s="42">
        <v>8</v>
      </c>
      <c r="B10" s="221" t="s">
        <v>73</v>
      </c>
      <c r="C10" s="222">
        <v>17</v>
      </c>
      <c r="D10" s="6" t="s">
        <v>108</v>
      </c>
      <c r="E10" s="6" t="s">
        <v>103</v>
      </c>
      <c r="F10" s="223" t="s">
        <v>285</v>
      </c>
      <c r="G10" s="6" t="s">
        <v>110</v>
      </c>
    </row>
    <row r="11" spans="1:7" x14ac:dyDescent="0.25">
      <c r="A11" s="42">
        <v>9</v>
      </c>
      <c r="B11" s="221" t="s">
        <v>73</v>
      </c>
      <c r="C11" s="222">
        <v>3</v>
      </c>
      <c r="D11" s="6" t="s">
        <v>111</v>
      </c>
      <c r="E11" s="6" t="s">
        <v>103</v>
      </c>
      <c r="F11" s="223" t="s">
        <v>94</v>
      </c>
      <c r="G11" s="6" t="s">
        <v>112</v>
      </c>
    </row>
    <row r="12" spans="1:7" x14ac:dyDescent="0.25">
      <c r="A12" s="42">
        <v>10</v>
      </c>
      <c r="B12" s="221" t="s">
        <v>73</v>
      </c>
      <c r="C12" s="222">
        <v>7</v>
      </c>
      <c r="D12" s="6" t="s">
        <v>113</v>
      </c>
      <c r="E12" s="6" t="s">
        <v>103</v>
      </c>
      <c r="F12" s="223" t="s">
        <v>94</v>
      </c>
      <c r="G12" s="6" t="s">
        <v>114</v>
      </c>
    </row>
    <row r="13" spans="1:7" x14ac:dyDescent="0.25">
      <c r="A13" s="42">
        <v>11</v>
      </c>
      <c r="B13" s="221" t="s">
        <v>73</v>
      </c>
      <c r="C13" s="222">
        <v>17</v>
      </c>
      <c r="D13" s="6" t="s">
        <v>115</v>
      </c>
      <c r="E13" s="6" t="s">
        <v>117</v>
      </c>
      <c r="F13" s="223"/>
      <c r="G13" s="6" t="s">
        <v>116</v>
      </c>
    </row>
    <row r="14" spans="1:7" x14ac:dyDescent="0.25">
      <c r="A14" s="42">
        <v>12</v>
      </c>
      <c r="B14" s="221" t="s">
        <v>73</v>
      </c>
      <c r="C14" s="222">
        <v>17</v>
      </c>
      <c r="D14" s="6" t="s">
        <v>118</v>
      </c>
      <c r="E14" s="6" t="s">
        <v>117</v>
      </c>
      <c r="F14" s="223"/>
      <c r="G14" s="6" t="s">
        <v>119</v>
      </c>
    </row>
    <row r="15" spans="1:7" x14ac:dyDescent="0.25">
      <c r="A15" s="42">
        <v>13</v>
      </c>
      <c r="B15" s="221" t="s">
        <v>73</v>
      </c>
      <c r="C15" s="222">
        <v>12</v>
      </c>
      <c r="D15" s="6" t="s">
        <v>120</v>
      </c>
      <c r="E15" s="6" t="s">
        <v>117</v>
      </c>
      <c r="F15" s="223"/>
      <c r="G15" s="6" t="s">
        <v>121</v>
      </c>
    </row>
    <row r="16" spans="1:7" x14ac:dyDescent="0.25">
      <c r="A16" s="42">
        <v>14</v>
      </c>
      <c r="B16" s="221" t="s">
        <v>73</v>
      </c>
      <c r="C16" s="222">
        <v>17</v>
      </c>
      <c r="D16" s="6" t="s">
        <v>528</v>
      </c>
      <c r="E16" s="6" t="s">
        <v>123</v>
      </c>
      <c r="F16" s="223"/>
      <c r="G16" s="6" t="s">
        <v>182</v>
      </c>
    </row>
    <row r="17" spans="1:7" x14ac:dyDescent="0.25">
      <c r="A17" s="42">
        <v>15</v>
      </c>
      <c r="B17" s="221" t="s">
        <v>73</v>
      </c>
      <c r="C17" s="222">
        <v>12</v>
      </c>
      <c r="D17" s="6" t="s">
        <v>122</v>
      </c>
      <c r="E17" s="6" t="s">
        <v>123</v>
      </c>
      <c r="F17" s="223"/>
      <c r="G17" s="6" t="s">
        <v>116</v>
      </c>
    </row>
    <row r="18" spans="1:7" x14ac:dyDescent="0.25">
      <c r="A18" s="42">
        <v>16</v>
      </c>
      <c r="B18" s="221" t="s">
        <v>73</v>
      </c>
      <c r="C18" s="222">
        <v>16</v>
      </c>
      <c r="D18" s="6" t="s">
        <v>126</v>
      </c>
      <c r="E18" s="6" t="s">
        <v>123</v>
      </c>
      <c r="F18" s="223"/>
      <c r="G18" s="6" t="s">
        <v>127</v>
      </c>
    </row>
    <row r="19" spans="1:7" x14ac:dyDescent="0.25">
      <c r="A19" s="42">
        <v>17</v>
      </c>
      <c r="B19" s="221" t="s">
        <v>73</v>
      </c>
      <c r="C19" s="222">
        <v>16</v>
      </c>
      <c r="D19" s="6" t="s">
        <v>128</v>
      </c>
      <c r="E19" s="6" t="s">
        <v>123</v>
      </c>
      <c r="F19" s="223"/>
      <c r="G19" s="6" t="s">
        <v>129</v>
      </c>
    </row>
    <row r="20" spans="1:7" x14ac:dyDescent="0.25">
      <c r="A20" s="42">
        <v>18</v>
      </c>
      <c r="B20" s="221" t="s">
        <v>73</v>
      </c>
      <c r="C20" s="222">
        <v>7</v>
      </c>
      <c r="D20" s="6" t="s">
        <v>130</v>
      </c>
      <c r="E20" s="6" t="s">
        <v>123</v>
      </c>
      <c r="F20" s="223"/>
      <c r="G20" s="6" t="s">
        <v>131</v>
      </c>
    </row>
    <row r="21" spans="1:7" x14ac:dyDescent="0.25">
      <c r="A21" s="42">
        <v>19</v>
      </c>
      <c r="B21" s="221" t="s">
        <v>73</v>
      </c>
      <c r="C21" s="222">
        <v>17</v>
      </c>
      <c r="D21" s="6" t="s">
        <v>132</v>
      </c>
      <c r="E21" s="6" t="s">
        <v>123</v>
      </c>
      <c r="F21" s="223"/>
      <c r="G21" s="6" t="s">
        <v>121</v>
      </c>
    </row>
    <row r="22" spans="1:7" x14ac:dyDescent="0.25">
      <c r="A22" s="42">
        <v>20</v>
      </c>
      <c r="B22" s="221" t="s">
        <v>73</v>
      </c>
      <c r="C22" s="222">
        <v>0</v>
      </c>
      <c r="D22" s="6" t="s">
        <v>133</v>
      </c>
      <c r="E22" s="6" t="s">
        <v>134</v>
      </c>
      <c r="F22" s="223"/>
      <c r="G22" s="6" t="s">
        <v>95</v>
      </c>
    </row>
    <row r="23" spans="1:7" x14ac:dyDescent="0.25">
      <c r="A23" s="42">
        <v>21</v>
      </c>
      <c r="B23" s="221" t="s">
        <v>73</v>
      </c>
      <c r="C23" s="222">
        <v>4</v>
      </c>
      <c r="D23" s="6" t="s">
        <v>135</v>
      </c>
      <c r="E23" s="6" t="s">
        <v>123</v>
      </c>
      <c r="F23" s="223"/>
      <c r="G23" s="6" t="s">
        <v>136</v>
      </c>
    </row>
    <row r="24" spans="1:7" x14ac:dyDescent="0.25">
      <c r="A24" s="42">
        <v>22</v>
      </c>
      <c r="B24" s="221" t="s">
        <v>73</v>
      </c>
      <c r="C24" s="222">
        <v>16</v>
      </c>
      <c r="D24" s="6" t="s">
        <v>137</v>
      </c>
      <c r="E24" s="6" t="s">
        <v>139</v>
      </c>
      <c r="F24" s="223"/>
      <c r="G24" s="6" t="s">
        <v>138</v>
      </c>
    </row>
    <row r="25" spans="1:7" x14ac:dyDescent="0.25">
      <c r="A25" s="42">
        <v>23</v>
      </c>
      <c r="B25" s="221" t="s">
        <v>73</v>
      </c>
      <c r="C25" s="222">
        <v>16</v>
      </c>
      <c r="D25" s="6" t="s">
        <v>141</v>
      </c>
      <c r="E25" s="6" t="s">
        <v>143</v>
      </c>
      <c r="F25" s="223"/>
      <c r="G25" s="6" t="s">
        <v>142</v>
      </c>
    </row>
    <row r="26" spans="1:7" x14ac:dyDescent="0.25">
      <c r="A26" s="42">
        <v>24</v>
      </c>
      <c r="B26" s="221" t="s">
        <v>73</v>
      </c>
      <c r="C26" s="222">
        <v>17</v>
      </c>
      <c r="D26" s="6" t="s">
        <v>144</v>
      </c>
      <c r="E26" s="6" t="s">
        <v>146</v>
      </c>
      <c r="F26" s="223"/>
      <c r="G26" s="6" t="s">
        <v>145</v>
      </c>
    </row>
    <row r="27" spans="1:7" x14ac:dyDescent="0.25">
      <c r="A27" s="42">
        <v>25</v>
      </c>
      <c r="B27" s="221" t="s">
        <v>73</v>
      </c>
      <c r="C27" s="222">
        <v>17</v>
      </c>
      <c r="D27" s="6" t="s">
        <v>147</v>
      </c>
      <c r="E27" s="6" t="s">
        <v>148</v>
      </c>
      <c r="F27" s="223"/>
      <c r="G27" s="6" t="s">
        <v>138</v>
      </c>
    </row>
    <row r="28" spans="1:7" x14ac:dyDescent="0.25">
      <c r="A28" s="42">
        <v>26</v>
      </c>
      <c r="B28" s="221" t="s">
        <v>73</v>
      </c>
      <c r="C28" s="222">
        <v>14</v>
      </c>
      <c r="D28" s="6" t="s">
        <v>149</v>
      </c>
      <c r="E28" s="6" t="s">
        <v>139</v>
      </c>
      <c r="F28" s="223"/>
      <c r="G28" s="6" t="s">
        <v>150</v>
      </c>
    </row>
    <row r="29" spans="1:7" x14ac:dyDescent="0.25">
      <c r="A29" s="42">
        <v>27</v>
      </c>
      <c r="B29" s="221" t="s">
        <v>80</v>
      </c>
      <c r="C29" s="222">
        <v>17</v>
      </c>
      <c r="D29" s="6" t="s">
        <v>236</v>
      </c>
      <c r="E29" s="6" t="s">
        <v>152</v>
      </c>
      <c r="F29" s="223"/>
      <c r="G29" s="6" t="s">
        <v>199</v>
      </c>
    </row>
    <row r="30" spans="1:7" x14ac:dyDescent="0.25">
      <c r="A30" s="42">
        <v>28</v>
      </c>
      <c r="B30" s="221" t="s">
        <v>73</v>
      </c>
      <c r="C30" s="222">
        <v>15</v>
      </c>
      <c r="D30" s="6" t="s">
        <v>151</v>
      </c>
      <c r="E30" s="6" t="s">
        <v>152</v>
      </c>
      <c r="F30" s="223"/>
      <c r="G30" s="6" t="s">
        <v>116</v>
      </c>
    </row>
    <row r="31" spans="1:7" x14ac:dyDescent="0.25">
      <c r="A31" s="42">
        <v>29</v>
      </c>
      <c r="B31" s="221" t="s">
        <v>73</v>
      </c>
      <c r="C31" s="222">
        <v>17</v>
      </c>
      <c r="D31" s="6" t="s">
        <v>153</v>
      </c>
      <c r="E31" s="6" t="s">
        <v>139</v>
      </c>
      <c r="F31" s="223"/>
      <c r="G31" s="6" t="s">
        <v>95</v>
      </c>
    </row>
    <row r="32" spans="1:7" x14ac:dyDescent="0.25">
      <c r="A32" s="42">
        <v>30</v>
      </c>
      <c r="B32" s="221" t="s">
        <v>73</v>
      </c>
      <c r="C32" s="222">
        <v>17</v>
      </c>
      <c r="D32" s="6" t="s">
        <v>154</v>
      </c>
      <c r="E32" s="6" t="s">
        <v>146</v>
      </c>
      <c r="F32" s="223"/>
      <c r="G32" s="6" t="s">
        <v>95</v>
      </c>
    </row>
    <row r="33" spans="1:7" x14ac:dyDescent="0.25">
      <c r="A33" s="42">
        <v>31</v>
      </c>
      <c r="B33" s="221" t="s">
        <v>73</v>
      </c>
      <c r="C33" s="222">
        <v>7</v>
      </c>
      <c r="D33" s="6" t="s">
        <v>155</v>
      </c>
      <c r="E33" s="6" t="s">
        <v>143</v>
      </c>
      <c r="F33" s="223"/>
      <c r="G33" s="6" t="s">
        <v>91</v>
      </c>
    </row>
    <row r="34" spans="1:7" x14ac:dyDescent="0.25">
      <c r="A34" s="42">
        <v>32</v>
      </c>
      <c r="B34" s="221" t="s">
        <v>73</v>
      </c>
      <c r="C34" s="222">
        <v>17</v>
      </c>
      <c r="D34" s="6" t="s">
        <v>156</v>
      </c>
      <c r="E34" s="6" t="s">
        <v>157</v>
      </c>
      <c r="F34" s="223"/>
      <c r="G34" s="6" t="s">
        <v>112</v>
      </c>
    </row>
    <row r="35" spans="1:7" x14ac:dyDescent="0.25">
      <c r="A35" s="42">
        <v>33</v>
      </c>
      <c r="B35" s="221" t="s">
        <v>73</v>
      </c>
      <c r="C35" s="222">
        <v>17</v>
      </c>
      <c r="D35" s="6" t="s">
        <v>158</v>
      </c>
      <c r="E35" s="6" t="s">
        <v>160</v>
      </c>
      <c r="F35" s="223"/>
      <c r="G35" s="6" t="s">
        <v>159</v>
      </c>
    </row>
    <row r="36" spans="1:7" x14ac:dyDescent="0.25">
      <c r="A36" s="42">
        <v>34</v>
      </c>
      <c r="B36" s="221" t="s">
        <v>73</v>
      </c>
      <c r="C36" s="222">
        <v>17</v>
      </c>
      <c r="D36" s="6" t="s">
        <v>161</v>
      </c>
      <c r="E36" s="6" t="s">
        <v>163</v>
      </c>
      <c r="F36" s="223"/>
      <c r="G36" s="6" t="s">
        <v>162</v>
      </c>
    </row>
    <row r="37" spans="1:7" x14ac:dyDescent="0.25">
      <c r="A37" s="42">
        <v>35</v>
      </c>
      <c r="B37" s="221" t="s">
        <v>73</v>
      </c>
      <c r="C37" s="222">
        <v>7</v>
      </c>
      <c r="D37" s="6" t="s">
        <v>164</v>
      </c>
      <c r="E37" s="6" t="s">
        <v>165</v>
      </c>
      <c r="F37" s="223"/>
      <c r="G37" s="6" t="s">
        <v>95</v>
      </c>
    </row>
    <row r="38" spans="1:7" x14ac:dyDescent="0.25">
      <c r="A38" s="42">
        <v>36</v>
      </c>
      <c r="B38" s="221" t="s">
        <v>73</v>
      </c>
      <c r="C38" s="222">
        <v>17</v>
      </c>
      <c r="D38" s="6" t="s">
        <v>166</v>
      </c>
      <c r="E38" s="6" t="s">
        <v>167</v>
      </c>
      <c r="F38" s="223"/>
      <c r="G38" s="6" t="s">
        <v>91</v>
      </c>
    </row>
    <row r="39" spans="1:7" x14ac:dyDescent="0.25">
      <c r="A39" s="42">
        <v>37</v>
      </c>
      <c r="B39" s="221" t="s">
        <v>73</v>
      </c>
      <c r="C39" s="222">
        <v>15</v>
      </c>
      <c r="D39" s="6" t="s">
        <v>168</v>
      </c>
      <c r="E39" s="6" t="s">
        <v>170</v>
      </c>
      <c r="F39" s="223"/>
      <c r="G39" s="6" t="s">
        <v>169</v>
      </c>
    </row>
    <row r="40" spans="1:7" x14ac:dyDescent="0.25">
      <c r="A40" s="42">
        <v>38</v>
      </c>
      <c r="B40" s="221" t="s">
        <v>73</v>
      </c>
      <c r="C40" s="222">
        <v>17</v>
      </c>
      <c r="D40" s="6" t="s">
        <v>171</v>
      </c>
      <c r="E40" s="6" t="s">
        <v>78</v>
      </c>
      <c r="F40" s="223"/>
      <c r="G40" s="6" t="s">
        <v>119</v>
      </c>
    </row>
    <row r="41" spans="1:7" x14ac:dyDescent="0.25">
      <c r="A41" s="42">
        <v>39</v>
      </c>
      <c r="B41" s="221" t="s">
        <v>73</v>
      </c>
      <c r="C41" s="222">
        <v>16</v>
      </c>
      <c r="D41" s="6" t="s">
        <v>172</v>
      </c>
      <c r="E41" s="6" t="s">
        <v>173</v>
      </c>
      <c r="F41" s="223"/>
      <c r="G41" s="6" t="s">
        <v>119</v>
      </c>
    </row>
    <row r="42" spans="1:7" x14ac:dyDescent="0.25">
      <c r="A42" s="42">
        <v>40</v>
      </c>
      <c r="B42" s="221" t="s">
        <v>73</v>
      </c>
      <c r="C42" s="222">
        <v>17</v>
      </c>
      <c r="D42" s="6" t="s">
        <v>174</v>
      </c>
      <c r="E42" s="6" t="s">
        <v>176</v>
      </c>
      <c r="F42" s="223"/>
      <c r="G42" s="6" t="s">
        <v>175</v>
      </c>
    </row>
    <row r="43" spans="1:7" x14ac:dyDescent="0.25">
      <c r="A43" s="42">
        <v>41</v>
      </c>
      <c r="B43" s="221" t="s">
        <v>73</v>
      </c>
      <c r="C43" s="222">
        <v>15</v>
      </c>
      <c r="D43" s="6" t="s">
        <v>177</v>
      </c>
      <c r="E43" s="6" t="s">
        <v>179</v>
      </c>
      <c r="F43" s="223"/>
      <c r="G43" s="6" t="s">
        <v>178</v>
      </c>
    </row>
    <row r="44" spans="1:7" x14ac:dyDescent="0.25">
      <c r="A44" s="42">
        <v>42</v>
      </c>
      <c r="B44" s="221" t="s">
        <v>73</v>
      </c>
      <c r="C44" s="222">
        <v>17</v>
      </c>
      <c r="D44" s="6" t="s">
        <v>180</v>
      </c>
      <c r="E44" s="6" t="s">
        <v>179</v>
      </c>
      <c r="F44" s="223"/>
      <c r="G44" s="6" t="s">
        <v>114</v>
      </c>
    </row>
    <row r="45" spans="1:7" x14ac:dyDescent="0.25">
      <c r="A45" s="42">
        <v>43</v>
      </c>
      <c r="B45" s="221" t="s">
        <v>73</v>
      </c>
      <c r="C45" s="222">
        <v>14</v>
      </c>
      <c r="D45" s="6" t="s">
        <v>181</v>
      </c>
      <c r="E45" s="6" t="s">
        <v>78</v>
      </c>
      <c r="F45" s="223"/>
      <c r="G45" s="6" t="s">
        <v>182</v>
      </c>
    </row>
    <row r="46" spans="1:7" x14ac:dyDescent="0.25">
      <c r="A46" s="42">
        <v>44</v>
      </c>
      <c r="B46" s="221" t="s">
        <v>73</v>
      </c>
      <c r="C46" s="222">
        <v>16</v>
      </c>
      <c r="D46" s="6" t="s">
        <v>183</v>
      </c>
      <c r="E46" s="6" t="s">
        <v>185</v>
      </c>
      <c r="F46" s="223"/>
      <c r="G46" s="6" t="s">
        <v>184</v>
      </c>
    </row>
    <row r="47" spans="1:7" x14ac:dyDescent="0.25">
      <c r="A47" s="42">
        <v>45</v>
      </c>
      <c r="B47" s="221" t="s">
        <v>73</v>
      </c>
      <c r="C47" s="222">
        <v>17</v>
      </c>
      <c r="D47" s="6" t="s">
        <v>186</v>
      </c>
      <c r="E47" s="6" t="s">
        <v>188</v>
      </c>
      <c r="F47" s="223"/>
      <c r="G47" s="6" t="s">
        <v>187</v>
      </c>
    </row>
    <row r="48" spans="1:7" x14ac:dyDescent="0.25">
      <c r="A48" s="42">
        <v>46</v>
      </c>
      <c r="B48" s="221" t="s">
        <v>73</v>
      </c>
      <c r="C48" s="222">
        <v>17</v>
      </c>
      <c r="D48" s="6" t="s">
        <v>189</v>
      </c>
      <c r="E48" s="6" t="s">
        <v>190</v>
      </c>
      <c r="F48" s="223"/>
      <c r="G48" s="6" t="s">
        <v>182</v>
      </c>
    </row>
    <row r="49" spans="1:7" x14ac:dyDescent="0.25">
      <c r="A49" s="42">
        <v>47</v>
      </c>
      <c r="B49" s="221" t="s">
        <v>73</v>
      </c>
      <c r="C49" s="222">
        <v>17</v>
      </c>
      <c r="D49" s="6" t="s">
        <v>191</v>
      </c>
      <c r="E49" s="6" t="s">
        <v>163</v>
      </c>
      <c r="F49" s="223"/>
      <c r="G49" s="6" t="s">
        <v>142</v>
      </c>
    </row>
    <row r="50" spans="1:7" x14ac:dyDescent="0.25">
      <c r="A50" s="42">
        <v>48</v>
      </c>
      <c r="B50" s="221" t="s">
        <v>73</v>
      </c>
      <c r="C50" s="222">
        <v>17</v>
      </c>
      <c r="D50" s="6" t="s">
        <v>192</v>
      </c>
      <c r="E50" s="6" t="s">
        <v>173</v>
      </c>
      <c r="F50" s="223"/>
      <c r="G50" s="6" t="s">
        <v>116</v>
      </c>
    </row>
    <row r="51" spans="1:7" x14ac:dyDescent="0.25">
      <c r="A51" s="42">
        <v>49</v>
      </c>
      <c r="B51" s="221" t="s">
        <v>73</v>
      </c>
      <c r="C51" s="222">
        <v>13</v>
      </c>
      <c r="D51" s="6" t="s">
        <v>193</v>
      </c>
      <c r="E51" s="6" t="s">
        <v>173</v>
      </c>
      <c r="F51" s="223"/>
      <c r="G51" s="6" t="s">
        <v>142</v>
      </c>
    </row>
    <row r="52" spans="1:7" x14ac:dyDescent="0.25">
      <c r="A52" s="42">
        <v>50</v>
      </c>
      <c r="B52" s="221" t="s">
        <v>73</v>
      </c>
      <c r="C52" s="222">
        <v>13</v>
      </c>
      <c r="D52" s="6" t="s">
        <v>194</v>
      </c>
      <c r="E52" s="6" t="s">
        <v>195</v>
      </c>
      <c r="F52" s="223"/>
      <c r="G52" s="6" t="s">
        <v>106</v>
      </c>
    </row>
    <row r="53" spans="1:7" x14ac:dyDescent="0.25">
      <c r="A53" s="42">
        <v>51</v>
      </c>
      <c r="B53" s="221" t="s">
        <v>73</v>
      </c>
      <c r="C53" s="222">
        <v>15</v>
      </c>
      <c r="D53" s="6" t="s">
        <v>196</v>
      </c>
      <c r="E53" s="6" t="s">
        <v>188</v>
      </c>
      <c r="F53" s="223"/>
      <c r="G53" s="6" t="s">
        <v>129</v>
      </c>
    </row>
    <row r="54" spans="1:7" x14ac:dyDescent="0.25">
      <c r="A54" s="42">
        <v>52</v>
      </c>
      <c r="B54" s="221" t="s">
        <v>73</v>
      </c>
      <c r="C54" s="222">
        <v>17</v>
      </c>
      <c r="D54" s="6" t="s">
        <v>197</v>
      </c>
      <c r="E54" s="6" t="s">
        <v>179</v>
      </c>
      <c r="F54" s="223"/>
      <c r="G54" s="6" t="s">
        <v>142</v>
      </c>
    </row>
    <row r="55" spans="1:7" x14ac:dyDescent="0.25">
      <c r="A55" s="42">
        <v>53</v>
      </c>
      <c r="B55" s="221" t="s">
        <v>73</v>
      </c>
      <c r="C55" s="222">
        <v>14</v>
      </c>
      <c r="D55" s="6" t="s">
        <v>198</v>
      </c>
      <c r="E55" s="6" t="s">
        <v>190</v>
      </c>
      <c r="F55" s="223"/>
      <c r="G55" s="6" t="s">
        <v>199</v>
      </c>
    </row>
    <row r="56" spans="1:7" x14ac:dyDescent="0.25">
      <c r="A56" s="42">
        <v>54</v>
      </c>
      <c r="B56" s="221" t="s">
        <v>73</v>
      </c>
      <c r="C56" s="222">
        <v>10</v>
      </c>
      <c r="D56" s="6" t="s">
        <v>200</v>
      </c>
      <c r="E56" s="6" t="s">
        <v>173</v>
      </c>
      <c r="F56" s="223"/>
      <c r="G56" s="6" t="s">
        <v>114</v>
      </c>
    </row>
    <row r="57" spans="1:7" x14ac:dyDescent="0.25">
      <c r="A57" s="42">
        <v>55</v>
      </c>
      <c r="B57" s="221" t="s">
        <v>73</v>
      </c>
      <c r="C57" s="222">
        <v>16</v>
      </c>
      <c r="D57" s="6" t="s">
        <v>201</v>
      </c>
      <c r="E57" s="6" t="s">
        <v>78</v>
      </c>
      <c r="F57" s="223"/>
      <c r="G57" s="6" t="s">
        <v>102</v>
      </c>
    </row>
    <row r="58" spans="1:7" x14ac:dyDescent="0.25">
      <c r="A58" s="42">
        <v>56</v>
      </c>
      <c r="B58" s="221" t="s">
        <v>73</v>
      </c>
      <c r="C58" s="222">
        <v>17</v>
      </c>
      <c r="D58" s="6" t="s">
        <v>202</v>
      </c>
      <c r="E58" s="6" t="s">
        <v>179</v>
      </c>
      <c r="F58" s="223"/>
      <c r="G58" s="6" t="s">
        <v>95</v>
      </c>
    </row>
    <row r="59" spans="1:7" x14ac:dyDescent="0.25">
      <c r="A59" s="42">
        <v>57</v>
      </c>
      <c r="B59" s="221" t="s">
        <v>73</v>
      </c>
      <c r="C59" s="222">
        <v>10</v>
      </c>
      <c r="D59" s="6" t="s">
        <v>203</v>
      </c>
      <c r="E59" s="6" t="s">
        <v>78</v>
      </c>
      <c r="F59" s="223"/>
      <c r="G59" s="6" t="s">
        <v>145</v>
      </c>
    </row>
    <row r="60" spans="1:7" x14ac:dyDescent="0.25">
      <c r="A60" s="42">
        <v>58</v>
      </c>
      <c r="B60" s="221" t="s">
        <v>73</v>
      </c>
      <c r="C60" s="222">
        <v>9</v>
      </c>
      <c r="D60" s="6" t="s">
        <v>204</v>
      </c>
      <c r="E60" s="6" t="s">
        <v>78</v>
      </c>
      <c r="F60" s="223"/>
      <c r="G60" s="6" t="s">
        <v>98</v>
      </c>
    </row>
    <row r="61" spans="1:7" x14ac:dyDescent="0.25">
      <c r="A61" s="224"/>
      <c r="B61" s="225"/>
      <c r="C61" s="226"/>
      <c r="D61" s="227"/>
      <c r="E61" s="227"/>
      <c r="F61" s="228"/>
      <c r="G61" s="227"/>
    </row>
    <row r="62" spans="1:7" x14ac:dyDescent="0.25">
      <c r="A62" s="42">
        <v>1</v>
      </c>
      <c r="B62" s="221" t="s">
        <v>80</v>
      </c>
      <c r="C62" s="222">
        <v>13</v>
      </c>
      <c r="D62" s="6" t="s">
        <v>205</v>
      </c>
      <c r="E62" s="6" t="s">
        <v>92</v>
      </c>
      <c r="F62" s="223" t="s">
        <v>94</v>
      </c>
      <c r="G62" s="6" t="s">
        <v>207</v>
      </c>
    </row>
    <row r="63" spans="1:7" x14ac:dyDescent="0.25">
      <c r="A63" s="42">
        <v>2</v>
      </c>
      <c r="B63" s="221" t="s">
        <v>80</v>
      </c>
      <c r="C63" s="222">
        <v>14</v>
      </c>
      <c r="D63" s="6" t="s">
        <v>208</v>
      </c>
      <c r="E63" s="6" t="s">
        <v>92</v>
      </c>
      <c r="F63" s="223" t="s">
        <v>94</v>
      </c>
      <c r="G63" s="6" t="s">
        <v>119</v>
      </c>
    </row>
    <row r="64" spans="1:7" x14ac:dyDescent="0.25">
      <c r="A64" s="42">
        <v>3</v>
      </c>
      <c r="B64" s="221" t="s">
        <v>80</v>
      </c>
      <c r="C64" s="222">
        <v>3</v>
      </c>
      <c r="D64" s="6" t="s">
        <v>210</v>
      </c>
      <c r="E64" s="6" t="s">
        <v>92</v>
      </c>
      <c r="F64" s="223" t="s">
        <v>94</v>
      </c>
      <c r="G64" s="6" t="s">
        <v>91</v>
      </c>
    </row>
    <row r="65" spans="1:7" x14ac:dyDescent="0.25">
      <c r="A65" s="42">
        <v>4</v>
      </c>
      <c r="B65" s="221" t="s">
        <v>80</v>
      </c>
      <c r="C65" s="222">
        <v>17</v>
      </c>
      <c r="D65" s="6" t="s">
        <v>211</v>
      </c>
      <c r="E65" s="6" t="s">
        <v>103</v>
      </c>
      <c r="F65" s="223" t="s">
        <v>343</v>
      </c>
      <c r="G65" s="6" t="s">
        <v>207</v>
      </c>
    </row>
    <row r="66" spans="1:7" x14ac:dyDescent="0.25">
      <c r="A66" s="42">
        <v>5</v>
      </c>
      <c r="B66" s="221" t="s">
        <v>80</v>
      </c>
      <c r="C66" s="222">
        <v>17</v>
      </c>
      <c r="D66" s="6" t="s">
        <v>212</v>
      </c>
      <c r="E66" s="6" t="s">
        <v>103</v>
      </c>
      <c r="F66" s="223" t="s">
        <v>94</v>
      </c>
      <c r="G66" s="6" t="s">
        <v>116</v>
      </c>
    </row>
    <row r="67" spans="1:7" x14ac:dyDescent="0.25">
      <c r="A67" s="42">
        <v>6</v>
      </c>
      <c r="B67" s="221" t="s">
        <v>80</v>
      </c>
      <c r="C67" s="222">
        <v>13</v>
      </c>
      <c r="D67" s="6" t="s">
        <v>213</v>
      </c>
      <c r="E67" s="6" t="s">
        <v>103</v>
      </c>
      <c r="F67" s="223" t="s">
        <v>94</v>
      </c>
      <c r="G67" s="6" t="s">
        <v>169</v>
      </c>
    </row>
    <row r="68" spans="1:7" x14ac:dyDescent="0.25">
      <c r="A68" s="42">
        <v>7</v>
      </c>
      <c r="B68" s="221" t="s">
        <v>80</v>
      </c>
      <c r="C68" s="222">
        <v>3</v>
      </c>
      <c r="D68" s="6" t="s">
        <v>214</v>
      </c>
      <c r="E68" s="6" t="s">
        <v>103</v>
      </c>
      <c r="F68" s="223" t="s">
        <v>94</v>
      </c>
      <c r="G68" s="6" t="s">
        <v>100</v>
      </c>
    </row>
    <row r="69" spans="1:7" x14ac:dyDescent="0.25">
      <c r="A69" s="42">
        <v>8</v>
      </c>
      <c r="B69" s="221" t="s">
        <v>80</v>
      </c>
      <c r="C69" s="222">
        <v>1</v>
      </c>
      <c r="D69" s="6" t="s">
        <v>215</v>
      </c>
      <c r="E69" s="6" t="s">
        <v>216</v>
      </c>
      <c r="F69" s="223" t="s">
        <v>94</v>
      </c>
      <c r="G69" s="6" t="s">
        <v>129</v>
      </c>
    </row>
    <row r="70" spans="1:7" x14ac:dyDescent="0.25">
      <c r="A70" s="42">
        <v>9</v>
      </c>
      <c r="B70" s="221" t="s">
        <v>80</v>
      </c>
      <c r="C70" s="222">
        <v>10</v>
      </c>
      <c r="D70" s="6" t="s">
        <v>217</v>
      </c>
      <c r="E70" s="6" t="s">
        <v>218</v>
      </c>
      <c r="F70" s="223" t="s">
        <v>94</v>
      </c>
      <c r="G70" s="6" t="s">
        <v>207</v>
      </c>
    </row>
    <row r="71" spans="1:7" x14ac:dyDescent="0.25">
      <c r="A71" s="42">
        <v>10</v>
      </c>
      <c r="B71" s="221" t="s">
        <v>80</v>
      </c>
      <c r="C71" s="222">
        <v>12</v>
      </c>
      <c r="D71" s="6" t="s">
        <v>219</v>
      </c>
      <c r="E71" s="6" t="s">
        <v>218</v>
      </c>
      <c r="F71" s="223" t="s">
        <v>94</v>
      </c>
      <c r="G71" s="6" t="s">
        <v>207</v>
      </c>
    </row>
    <row r="72" spans="1:7" x14ac:dyDescent="0.25">
      <c r="A72" s="42">
        <v>11</v>
      </c>
      <c r="B72" s="221" t="s">
        <v>80</v>
      </c>
      <c r="C72" s="222">
        <v>11</v>
      </c>
      <c r="D72" s="6" t="s">
        <v>220</v>
      </c>
      <c r="E72" s="6" t="s">
        <v>221</v>
      </c>
      <c r="F72" s="223" t="s">
        <v>94</v>
      </c>
      <c r="G72" s="6" t="s">
        <v>207</v>
      </c>
    </row>
    <row r="73" spans="1:7" x14ac:dyDescent="0.25">
      <c r="A73" s="42">
        <v>12</v>
      </c>
      <c r="B73" s="221" t="s">
        <v>80</v>
      </c>
      <c r="C73" s="222">
        <v>12</v>
      </c>
      <c r="D73" s="6" t="s">
        <v>222</v>
      </c>
      <c r="E73" s="6" t="s">
        <v>117</v>
      </c>
      <c r="F73" s="223"/>
      <c r="G73" s="6" t="s">
        <v>223</v>
      </c>
    </row>
    <row r="74" spans="1:7" x14ac:dyDescent="0.25">
      <c r="A74" s="42">
        <v>13</v>
      </c>
      <c r="B74" s="221" t="s">
        <v>80</v>
      </c>
      <c r="C74" s="222">
        <v>17</v>
      </c>
      <c r="D74" s="6" t="s">
        <v>224</v>
      </c>
      <c r="E74" s="6" t="s">
        <v>117</v>
      </c>
      <c r="F74" s="223"/>
      <c r="G74" s="6" t="s">
        <v>207</v>
      </c>
    </row>
    <row r="75" spans="1:7" x14ac:dyDescent="0.25">
      <c r="A75" s="42">
        <v>14</v>
      </c>
      <c r="B75" s="221" t="s">
        <v>80</v>
      </c>
      <c r="C75" s="222">
        <v>17</v>
      </c>
      <c r="D75" s="6" t="s">
        <v>225</v>
      </c>
      <c r="E75" s="6" t="s">
        <v>123</v>
      </c>
      <c r="F75" s="223"/>
      <c r="G75" s="6" t="s">
        <v>162</v>
      </c>
    </row>
    <row r="76" spans="1:7" x14ac:dyDescent="0.25">
      <c r="A76" s="42">
        <v>15</v>
      </c>
      <c r="B76" s="221" t="s">
        <v>80</v>
      </c>
      <c r="C76" s="222">
        <v>17</v>
      </c>
      <c r="D76" s="6" t="s">
        <v>226</v>
      </c>
      <c r="E76" s="6" t="s">
        <v>123</v>
      </c>
      <c r="F76" s="223"/>
      <c r="G76" s="6" t="s">
        <v>114</v>
      </c>
    </row>
    <row r="77" spans="1:7" x14ac:dyDescent="0.25">
      <c r="A77" s="42">
        <v>16</v>
      </c>
      <c r="B77" s="221" t="s">
        <v>80</v>
      </c>
      <c r="C77" s="222">
        <v>17</v>
      </c>
      <c r="D77" s="6" t="s">
        <v>227</v>
      </c>
      <c r="E77" s="6" t="s">
        <v>123</v>
      </c>
      <c r="F77" s="223"/>
      <c r="G77" s="6" t="s">
        <v>142</v>
      </c>
    </row>
    <row r="78" spans="1:7" x14ac:dyDescent="0.25">
      <c r="A78" s="42">
        <v>17</v>
      </c>
      <c r="B78" s="221" t="s">
        <v>80</v>
      </c>
      <c r="C78" s="222">
        <v>2</v>
      </c>
      <c r="D78" s="6" t="s">
        <v>228</v>
      </c>
      <c r="E78" s="6" t="s">
        <v>123</v>
      </c>
      <c r="F78" s="223"/>
      <c r="G78" s="6" t="s">
        <v>136</v>
      </c>
    </row>
    <row r="79" spans="1:7" x14ac:dyDescent="0.25">
      <c r="A79" s="42">
        <v>18</v>
      </c>
      <c r="B79" s="221" t="s">
        <v>80</v>
      </c>
      <c r="C79" s="222">
        <v>14</v>
      </c>
      <c r="D79" s="6" t="s">
        <v>229</v>
      </c>
      <c r="E79" s="6" t="s">
        <v>134</v>
      </c>
      <c r="F79" s="223"/>
      <c r="G79" s="6" t="s">
        <v>207</v>
      </c>
    </row>
    <row r="80" spans="1:7" x14ac:dyDescent="0.25">
      <c r="A80" s="42">
        <v>19</v>
      </c>
      <c r="B80" s="221" t="s">
        <v>80</v>
      </c>
      <c r="C80" s="222">
        <v>9</v>
      </c>
      <c r="D80" s="6" t="s">
        <v>230</v>
      </c>
      <c r="E80" s="6" t="s">
        <v>123</v>
      </c>
      <c r="F80" s="223"/>
      <c r="G80" s="6" t="s">
        <v>175</v>
      </c>
    </row>
    <row r="81" spans="1:7" x14ac:dyDescent="0.25">
      <c r="A81" s="42">
        <v>20</v>
      </c>
      <c r="B81" s="221" t="s">
        <v>80</v>
      </c>
      <c r="C81" s="222">
        <v>4</v>
      </c>
      <c r="D81" s="6" t="s">
        <v>231</v>
      </c>
      <c r="E81" s="6" t="s">
        <v>232</v>
      </c>
      <c r="F81" s="223"/>
      <c r="G81" s="6" t="s">
        <v>102</v>
      </c>
    </row>
    <row r="82" spans="1:7" x14ac:dyDescent="0.25">
      <c r="A82" s="42">
        <v>21</v>
      </c>
      <c r="B82" s="221" t="s">
        <v>80</v>
      </c>
      <c r="C82" s="222">
        <v>16</v>
      </c>
      <c r="D82" s="6" t="s">
        <v>233</v>
      </c>
      <c r="E82" s="6" t="s">
        <v>123</v>
      </c>
      <c r="F82" s="223"/>
      <c r="G82" s="6" t="s">
        <v>178</v>
      </c>
    </row>
    <row r="83" spans="1:7" x14ac:dyDescent="0.25">
      <c r="A83" s="42">
        <v>22</v>
      </c>
      <c r="B83" s="221" t="s">
        <v>80</v>
      </c>
      <c r="C83" s="222" t="s">
        <v>235</v>
      </c>
      <c r="D83" s="6" t="s">
        <v>234</v>
      </c>
      <c r="E83" s="6" t="s">
        <v>123</v>
      </c>
      <c r="F83" s="223"/>
      <c r="G83" s="6" t="s">
        <v>119</v>
      </c>
    </row>
    <row r="84" spans="1:7" x14ac:dyDescent="0.25">
      <c r="A84" s="42">
        <v>23</v>
      </c>
      <c r="B84" s="221" t="s">
        <v>80</v>
      </c>
      <c r="C84" s="222">
        <v>17</v>
      </c>
      <c r="D84" s="6" t="s">
        <v>237</v>
      </c>
      <c r="E84" s="6" t="s">
        <v>139</v>
      </c>
      <c r="F84" s="223"/>
      <c r="G84" s="6" t="s">
        <v>187</v>
      </c>
    </row>
    <row r="85" spans="1:7" x14ac:dyDescent="0.25">
      <c r="A85" s="42">
        <v>24</v>
      </c>
      <c r="B85" s="221" t="s">
        <v>80</v>
      </c>
      <c r="C85" s="222">
        <v>16</v>
      </c>
      <c r="D85" s="6" t="s">
        <v>238</v>
      </c>
      <c r="E85" s="6" t="s">
        <v>143</v>
      </c>
      <c r="F85" s="223"/>
      <c r="G85" s="6" t="s">
        <v>239</v>
      </c>
    </row>
    <row r="86" spans="1:7" x14ac:dyDescent="0.25">
      <c r="A86" s="42">
        <v>25</v>
      </c>
      <c r="B86" s="221" t="s">
        <v>80</v>
      </c>
      <c r="C86" s="222">
        <v>12</v>
      </c>
      <c r="D86" s="6" t="s">
        <v>240</v>
      </c>
      <c r="E86" s="6" t="s">
        <v>148</v>
      </c>
      <c r="F86" s="223"/>
      <c r="G86" s="6" t="s">
        <v>110</v>
      </c>
    </row>
    <row r="87" spans="1:7" x14ac:dyDescent="0.25">
      <c r="A87" s="42">
        <v>26</v>
      </c>
      <c r="B87" s="221" t="s">
        <v>80</v>
      </c>
      <c r="C87" s="222">
        <v>17</v>
      </c>
      <c r="D87" s="6" t="s">
        <v>241</v>
      </c>
      <c r="E87" s="6" t="s">
        <v>152</v>
      </c>
      <c r="F87" s="223"/>
      <c r="G87" s="6" t="s">
        <v>121</v>
      </c>
    </row>
    <row r="88" spans="1:7" x14ac:dyDescent="0.25">
      <c r="A88" s="42">
        <v>27</v>
      </c>
      <c r="B88" s="221" t="s">
        <v>80</v>
      </c>
      <c r="C88" s="222">
        <v>16</v>
      </c>
      <c r="D88" s="6" t="s">
        <v>242</v>
      </c>
      <c r="E88" s="6" t="s">
        <v>143</v>
      </c>
      <c r="F88" s="223"/>
      <c r="G88" s="6" t="s">
        <v>136</v>
      </c>
    </row>
    <row r="89" spans="1:7" x14ac:dyDescent="0.25">
      <c r="A89" s="42">
        <v>28</v>
      </c>
      <c r="B89" s="221" t="s">
        <v>80</v>
      </c>
      <c r="C89" s="222" t="s">
        <v>235</v>
      </c>
      <c r="D89" s="6" t="s">
        <v>243</v>
      </c>
      <c r="E89" s="6" t="s">
        <v>244</v>
      </c>
      <c r="F89" s="223"/>
      <c r="G89" s="6" t="s">
        <v>162</v>
      </c>
    </row>
    <row r="90" spans="1:7" x14ac:dyDescent="0.25">
      <c r="A90" s="42">
        <v>29</v>
      </c>
      <c r="B90" s="221" t="s">
        <v>80</v>
      </c>
      <c r="C90" s="222" t="s">
        <v>235</v>
      </c>
      <c r="D90" s="6" t="s">
        <v>245</v>
      </c>
      <c r="E90" s="6" t="s">
        <v>139</v>
      </c>
      <c r="F90" s="223"/>
      <c r="G90" s="6" t="s">
        <v>125</v>
      </c>
    </row>
    <row r="91" spans="1:7" x14ac:dyDescent="0.25">
      <c r="A91" s="42">
        <v>30</v>
      </c>
      <c r="B91" s="221" t="s">
        <v>80</v>
      </c>
      <c r="C91" s="222">
        <v>17</v>
      </c>
      <c r="D91" s="6" t="s">
        <v>246</v>
      </c>
      <c r="E91" s="6" t="s">
        <v>157</v>
      </c>
      <c r="F91" s="223"/>
      <c r="G91" s="6" t="s">
        <v>145</v>
      </c>
    </row>
    <row r="92" spans="1:7" x14ac:dyDescent="0.25">
      <c r="A92" s="42">
        <v>31</v>
      </c>
      <c r="B92" s="221" t="s">
        <v>80</v>
      </c>
      <c r="C92" s="222">
        <v>8</v>
      </c>
      <c r="D92" s="6" t="s">
        <v>247</v>
      </c>
      <c r="E92" s="6" t="s">
        <v>157</v>
      </c>
      <c r="F92" s="223"/>
      <c r="G92" s="6" t="s">
        <v>91</v>
      </c>
    </row>
    <row r="93" spans="1:7" x14ac:dyDescent="0.25">
      <c r="A93" s="42">
        <v>32</v>
      </c>
      <c r="B93" s="221" t="s">
        <v>80</v>
      </c>
      <c r="C93" s="222">
        <v>17</v>
      </c>
      <c r="D93" s="6" t="s">
        <v>248</v>
      </c>
      <c r="E93" s="6" t="s">
        <v>160</v>
      </c>
      <c r="F93" s="223"/>
      <c r="G93" s="6" t="s">
        <v>127</v>
      </c>
    </row>
    <row r="94" spans="1:7" x14ac:dyDescent="0.25">
      <c r="A94" s="42">
        <v>33</v>
      </c>
      <c r="B94" s="221" t="s">
        <v>80</v>
      </c>
      <c r="C94" s="222">
        <v>15</v>
      </c>
      <c r="D94" s="6" t="s">
        <v>249</v>
      </c>
      <c r="E94" s="6" t="s">
        <v>173</v>
      </c>
      <c r="F94" s="223"/>
      <c r="G94" s="6" t="s">
        <v>127</v>
      </c>
    </row>
    <row r="95" spans="1:7" x14ac:dyDescent="0.25">
      <c r="A95" s="42">
        <v>34</v>
      </c>
      <c r="B95" s="221" t="s">
        <v>80</v>
      </c>
      <c r="C95" s="222">
        <v>16</v>
      </c>
      <c r="D95" s="6" t="s">
        <v>250</v>
      </c>
      <c r="E95" s="6" t="s">
        <v>179</v>
      </c>
      <c r="F95" s="223"/>
      <c r="G95" s="6" t="s">
        <v>207</v>
      </c>
    </row>
    <row r="96" spans="1:7" x14ac:dyDescent="0.25">
      <c r="A96" s="42">
        <v>35</v>
      </c>
      <c r="B96" s="221" t="s">
        <v>80</v>
      </c>
      <c r="C96" s="222">
        <v>15</v>
      </c>
      <c r="D96" s="6" t="s">
        <v>251</v>
      </c>
      <c r="E96" s="6" t="s">
        <v>163</v>
      </c>
      <c r="F96" s="223"/>
      <c r="G96" s="6" t="s">
        <v>223</v>
      </c>
    </row>
    <row r="97" spans="1:7" x14ac:dyDescent="0.25">
      <c r="A97" s="42">
        <v>36</v>
      </c>
      <c r="B97" s="221" t="s">
        <v>80</v>
      </c>
      <c r="C97" s="222">
        <v>17</v>
      </c>
      <c r="D97" s="6" t="s">
        <v>252</v>
      </c>
      <c r="E97" s="6" t="s">
        <v>173</v>
      </c>
      <c r="F97" s="223"/>
      <c r="G97" s="6" t="s">
        <v>110</v>
      </c>
    </row>
    <row r="98" spans="1:7" x14ac:dyDescent="0.25">
      <c r="A98" s="42">
        <v>37</v>
      </c>
      <c r="B98" s="221" t="s">
        <v>80</v>
      </c>
      <c r="C98" s="222">
        <v>14</v>
      </c>
      <c r="D98" s="6" t="s">
        <v>253</v>
      </c>
      <c r="E98" s="6" t="s">
        <v>78</v>
      </c>
      <c r="F98" s="223"/>
      <c r="G98" s="6" t="s">
        <v>175</v>
      </c>
    </row>
    <row r="99" spans="1:7" x14ac:dyDescent="0.25">
      <c r="A99" s="42">
        <v>38</v>
      </c>
      <c r="B99" s="221" t="s">
        <v>80</v>
      </c>
      <c r="C99" s="222">
        <v>8</v>
      </c>
      <c r="D99" s="6" t="s">
        <v>254</v>
      </c>
      <c r="E99" s="6" t="s">
        <v>255</v>
      </c>
      <c r="F99" s="223"/>
      <c r="G99" s="6" t="s">
        <v>150</v>
      </c>
    </row>
    <row r="100" spans="1:7" x14ac:dyDescent="0.25">
      <c r="A100" s="42">
        <v>39</v>
      </c>
      <c r="B100" s="221" t="s">
        <v>80</v>
      </c>
      <c r="C100" s="222">
        <v>12</v>
      </c>
      <c r="D100" s="6" t="s">
        <v>256</v>
      </c>
      <c r="E100" s="6" t="s">
        <v>179</v>
      </c>
      <c r="F100" s="223"/>
      <c r="G100" s="6" t="s">
        <v>102</v>
      </c>
    </row>
    <row r="101" spans="1:7" x14ac:dyDescent="0.25">
      <c r="A101" s="42">
        <v>40</v>
      </c>
      <c r="B101" s="221" t="s">
        <v>80</v>
      </c>
      <c r="C101" s="222">
        <v>17</v>
      </c>
      <c r="D101" s="6" t="s">
        <v>257</v>
      </c>
      <c r="E101" s="6" t="s">
        <v>258</v>
      </c>
      <c r="F101" s="223"/>
      <c r="G101" s="6" t="s">
        <v>100</v>
      </c>
    </row>
    <row r="102" spans="1:7" x14ac:dyDescent="0.25">
      <c r="A102" s="42">
        <v>41</v>
      </c>
      <c r="B102" s="221" t="s">
        <v>80</v>
      </c>
      <c r="C102" s="222">
        <v>17</v>
      </c>
      <c r="D102" s="6" t="s">
        <v>259</v>
      </c>
      <c r="E102" s="6" t="s">
        <v>179</v>
      </c>
      <c r="F102" s="223"/>
      <c r="G102" s="6" t="s">
        <v>162</v>
      </c>
    </row>
    <row r="103" spans="1:7" x14ac:dyDescent="0.25">
      <c r="A103" s="42">
        <v>42</v>
      </c>
      <c r="B103" s="221" t="s">
        <v>80</v>
      </c>
      <c r="C103" s="222">
        <v>17</v>
      </c>
      <c r="D103" s="6" t="s">
        <v>260</v>
      </c>
      <c r="E103" s="6" t="s">
        <v>78</v>
      </c>
      <c r="F103" s="223"/>
      <c r="G103" s="6" t="s">
        <v>184</v>
      </c>
    </row>
    <row r="104" spans="1:7" x14ac:dyDescent="0.25">
      <c r="A104" s="42">
        <v>43</v>
      </c>
      <c r="B104" s="221" t="s">
        <v>80</v>
      </c>
      <c r="C104" s="222">
        <v>12</v>
      </c>
      <c r="D104" s="6" t="s">
        <v>261</v>
      </c>
      <c r="E104" s="6" t="s">
        <v>78</v>
      </c>
      <c r="F104" s="223"/>
      <c r="G104" s="6" t="s">
        <v>106</v>
      </c>
    </row>
    <row r="105" spans="1:7" x14ac:dyDescent="0.25">
      <c r="A105" s="42">
        <v>44</v>
      </c>
      <c r="B105" s="221" t="s">
        <v>80</v>
      </c>
      <c r="C105" s="222">
        <v>10</v>
      </c>
      <c r="D105" s="6" t="s">
        <v>262</v>
      </c>
      <c r="E105" s="6" t="s">
        <v>190</v>
      </c>
      <c r="F105" s="223"/>
      <c r="G105" s="6" t="s">
        <v>100</v>
      </c>
    </row>
    <row r="106" spans="1:7" x14ac:dyDescent="0.25">
      <c r="A106" s="42">
        <v>45</v>
      </c>
      <c r="B106" s="221" t="s">
        <v>80</v>
      </c>
      <c r="C106" s="222">
        <v>16</v>
      </c>
      <c r="D106" s="6" t="s">
        <v>263</v>
      </c>
      <c r="E106" s="6" t="s">
        <v>78</v>
      </c>
      <c r="F106" s="223"/>
      <c r="G106" s="6" t="s">
        <v>150</v>
      </c>
    </row>
    <row r="107" spans="1:7" x14ac:dyDescent="0.25">
      <c r="A107" s="42">
        <v>46</v>
      </c>
      <c r="B107" s="221" t="s">
        <v>80</v>
      </c>
      <c r="C107" s="222">
        <v>16</v>
      </c>
      <c r="D107" s="6" t="s">
        <v>264</v>
      </c>
      <c r="E107" s="6" t="s">
        <v>265</v>
      </c>
      <c r="F107" s="223"/>
      <c r="G107" s="6" t="s">
        <v>150</v>
      </c>
    </row>
    <row r="108" spans="1:7" x14ac:dyDescent="0.25">
      <c r="A108" s="42">
        <v>47</v>
      </c>
      <c r="B108" s="221" t="s">
        <v>80</v>
      </c>
      <c r="C108" s="222">
        <v>14</v>
      </c>
      <c r="D108" s="6" t="s">
        <v>266</v>
      </c>
      <c r="E108" s="6" t="s">
        <v>255</v>
      </c>
      <c r="F108" s="223"/>
      <c r="G108" s="6" t="s">
        <v>136</v>
      </c>
    </row>
    <row r="109" spans="1:7" x14ac:dyDescent="0.25">
      <c r="A109" s="42">
        <v>48</v>
      </c>
      <c r="B109" s="221" t="s">
        <v>80</v>
      </c>
      <c r="C109" s="222">
        <v>16</v>
      </c>
      <c r="D109" s="6" t="s">
        <v>267</v>
      </c>
      <c r="E109" s="6" t="s">
        <v>188</v>
      </c>
      <c r="F109" s="223"/>
      <c r="G109" s="6" t="s">
        <v>169</v>
      </c>
    </row>
    <row r="110" spans="1:7" x14ac:dyDescent="0.25">
      <c r="A110" s="42">
        <v>49</v>
      </c>
      <c r="B110" s="221" t="s">
        <v>80</v>
      </c>
      <c r="C110" s="222">
        <v>13</v>
      </c>
      <c r="D110" s="6" t="s">
        <v>268</v>
      </c>
      <c r="E110" s="6" t="s">
        <v>265</v>
      </c>
      <c r="F110" s="223"/>
      <c r="G110" s="6" t="s">
        <v>131</v>
      </c>
    </row>
    <row r="111" spans="1:7" x14ac:dyDescent="0.25">
      <c r="A111" s="42">
        <v>50</v>
      </c>
      <c r="B111" s="221" t="s">
        <v>80</v>
      </c>
      <c r="C111" s="222">
        <v>8</v>
      </c>
      <c r="D111" s="6" t="s">
        <v>269</v>
      </c>
      <c r="E111" s="6" t="s">
        <v>270</v>
      </c>
      <c r="F111" s="223"/>
      <c r="G111" s="6" t="s">
        <v>162</v>
      </c>
    </row>
    <row r="112" spans="1:7" x14ac:dyDescent="0.25">
      <c r="A112" s="42">
        <v>51</v>
      </c>
      <c r="B112" s="221" t="s">
        <v>80</v>
      </c>
      <c r="C112" s="222">
        <v>15</v>
      </c>
      <c r="D112" s="6" t="s">
        <v>271</v>
      </c>
      <c r="E112" s="6" t="s">
        <v>272</v>
      </c>
      <c r="F112" s="223"/>
      <c r="G112" s="6" t="s">
        <v>145</v>
      </c>
    </row>
    <row r="113" spans="1:7" x14ac:dyDescent="0.25">
      <c r="A113" s="42">
        <v>52</v>
      </c>
      <c r="B113" s="221" t="s">
        <v>80</v>
      </c>
      <c r="C113" s="222" t="s">
        <v>235</v>
      </c>
      <c r="D113" s="6" t="s">
        <v>273</v>
      </c>
      <c r="E113" s="6" t="s">
        <v>274</v>
      </c>
      <c r="F113" s="223"/>
      <c r="G113" s="6" t="s">
        <v>121</v>
      </c>
    </row>
    <row r="114" spans="1:7" x14ac:dyDescent="0.25">
      <c r="A114" s="224"/>
      <c r="B114" s="225"/>
      <c r="C114" s="226"/>
      <c r="D114" s="227"/>
      <c r="E114" s="227"/>
      <c r="F114" s="228"/>
      <c r="G114" s="227"/>
    </row>
    <row r="115" spans="1:7" x14ac:dyDescent="0.25">
      <c r="A115" s="42">
        <v>1</v>
      </c>
      <c r="B115" s="221" t="s">
        <v>275</v>
      </c>
      <c r="C115" s="222">
        <v>15</v>
      </c>
      <c r="D115" s="6" t="s">
        <v>276</v>
      </c>
      <c r="E115" s="6" t="s">
        <v>92</v>
      </c>
      <c r="F115" s="223" t="s">
        <v>94</v>
      </c>
      <c r="G115" s="6" t="s">
        <v>184</v>
      </c>
    </row>
    <row r="116" spans="1:7" x14ac:dyDescent="0.25">
      <c r="A116" s="42">
        <v>2</v>
      </c>
      <c r="B116" s="221" t="s">
        <v>275</v>
      </c>
      <c r="C116" s="222">
        <v>16</v>
      </c>
      <c r="D116" s="6" t="s">
        <v>277</v>
      </c>
      <c r="E116" s="6" t="s">
        <v>92</v>
      </c>
      <c r="F116" s="223" t="s">
        <v>702</v>
      </c>
      <c r="G116" s="6" t="s">
        <v>114</v>
      </c>
    </row>
    <row r="117" spans="1:7" x14ac:dyDescent="0.25">
      <c r="A117" s="42">
        <v>3</v>
      </c>
      <c r="B117" s="221" t="s">
        <v>275</v>
      </c>
      <c r="C117" s="222">
        <v>16</v>
      </c>
      <c r="D117" s="6" t="s">
        <v>279</v>
      </c>
      <c r="E117" s="6" t="s">
        <v>92</v>
      </c>
      <c r="F117" s="223" t="s">
        <v>94</v>
      </c>
      <c r="G117" s="6" t="s">
        <v>145</v>
      </c>
    </row>
    <row r="118" spans="1:7" x14ac:dyDescent="0.25">
      <c r="A118" s="42">
        <v>4</v>
      </c>
      <c r="B118" s="221" t="s">
        <v>275</v>
      </c>
      <c r="C118" s="222">
        <v>17</v>
      </c>
      <c r="D118" s="6" t="s">
        <v>281</v>
      </c>
      <c r="E118" s="6" t="s">
        <v>103</v>
      </c>
      <c r="F118" s="223" t="s">
        <v>94</v>
      </c>
      <c r="G118" s="6" t="s">
        <v>138</v>
      </c>
    </row>
    <row r="119" spans="1:7" x14ac:dyDescent="0.25">
      <c r="A119" s="42">
        <v>5</v>
      </c>
      <c r="B119" s="221" t="s">
        <v>275</v>
      </c>
      <c r="C119" s="222">
        <v>17</v>
      </c>
      <c r="D119" s="6" t="s">
        <v>283</v>
      </c>
      <c r="E119" s="6" t="s">
        <v>103</v>
      </c>
      <c r="F119" s="223" t="s">
        <v>94</v>
      </c>
      <c r="G119" s="6" t="s">
        <v>175</v>
      </c>
    </row>
    <row r="120" spans="1:7" x14ac:dyDescent="0.25">
      <c r="A120" s="42">
        <v>6</v>
      </c>
      <c r="B120" s="221" t="s">
        <v>275</v>
      </c>
      <c r="C120" s="222">
        <v>10</v>
      </c>
      <c r="D120" s="6" t="s">
        <v>284</v>
      </c>
      <c r="E120" s="6" t="s">
        <v>103</v>
      </c>
      <c r="F120" s="223" t="s">
        <v>285</v>
      </c>
      <c r="G120" s="6" t="s">
        <v>175</v>
      </c>
    </row>
    <row r="121" spans="1:7" x14ac:dyDescent="0.25">
      <c r="A121" s="42">
        <v>7</v>
      </c>
      <c r="B121" s="221" t="s">
        <v>275</v>
      </c>
      <c r="C121" s="222">
        <v>13</v>
      </c>
      <c r="D121" s="6" t="s">
        <v>286</v>
      </c>
      <c r="E121" s="6" t="s">
        <v>103</v>
      </c>
      <c r="F121" s="223" t="s">
        <v>94</v>
      </c>
      <c r="G121" s="6" t="s">
        <v>110</v>
      </c>
    </row>
    <row r="122" spans="1:7" x14ac:dyDescent="0.25">
      <c r="A122" s="42">
        <v>8</v>
      </c>
      <c r="B122" s="221" t="s">
        <v>275</v>
      </c>
      <c r="C122" s="222" t="s">
        <v>235</v>
      </c>
      <c r="D122" s="6" t="s">
        <v>287</v>
      </c>
      <c r="E122" s="6"/>
      <c r="F122" s="223" t="s">
        <v>94</v>
      </c>
      <c r="G122" s="6"/>
    </row>
    <row r="123" spans="1:7" x14ac:dyDescent="0.25">
      <c r="A123" s="42">
        <v>9</v>
      </c>
      <c r="B123" s="221" t="s">
        <v>275</v>
      </c>
      <c r="C123" s="222">
        <v>9</v>
      </c>
      <c r="D123" s="6" t="s">
        <v>288</v>
      </c>
      <c r="E123" s="6" t="s">
        <v>117</v>
      </c>
      <c r="F123" s="223"/>
      <c r="G123" s="6" t="s">
        <v>162</v>
      </c>
    </row>
    <row r="124" spans="1:7" x14ac:dyDescent="0.25">
      <c r="A124" s="42">
        <v>10</v>
      </c>
      <c r="B124" s="221" t="s">
        <v>275</v>
      </c>
      <c r="C124" s="222">
        <v>17</v>
      </c>
      <c r="D124" s="6" t="s">
        <v>289</v>
      </c>
      <c r="E124" s="6" t="s">
        <v>117</v>
      </c>
      <c r="F124" s="223"/>
      <c r="G124" s="6" t="s">
        <v>182</v>
      </c>
    </row>
    <row r="125" spans="1:7" x14ac:dyDescent="0.25">
      <c r="A125" s="42">
        <v>11</v>
      </c>
      <c r="B125" s="221" t="s">
        <v>275</v>
      </c>
      <c r="C125" s="222">
        <v>17</v>
      </c>
      <c r="D125" s="6" t="s">
        <v>290</v>
      </c>
      <c r="E125" s="6" t="s">
        <v>117</v>
      </c>
      <c r="F125" s="223"/>
      <c r="G125" s="6" t="s">
        <v>110</v>
      </c>
    </row>
    <row r="126" spans="1:7" x14ac:dyDescent="0.25">
      <c r="A126" s="42">
        <v>12</v>
      </c>
      <c r="B126" s="221" t="s">
        <v>275</v>
      </c>
      <c r="C126" s="222">
        <v>8</v>
      </c>
      <c r="D126" s="6" t="s">
        <v>291</v>
      </c>
      <c r="E126" s="6" t="s">
        <v>117</v>
      </c>
      <c r="F126" s="223"/>
      <c r="G126" s="6" t="s">
        <v>184</v>
      </c>
    </row>
    <row r="127" spans="1:7" x14ac:dyDescent="0.25">
      <c r="A127" s="42">
        <v>13</v>
      </c>
      <c r="B127" s="221" t="s">
        <v>275</v>
      </c>
      <c r="C127" s="222">
        <v>17</v>
      </c>
      <c r="D127" s="6" t="s">
        <v>292</v>
      </c>
      <c r="E127" s="6" t="s">
        <v>123</v>
      </c>
      <c r="F127" s="223"/>
      <c r="G127" s="6" t="s">
        <v>150</v>
      </c>
    </row>
    <row r="128" spans="1:7" x14ac:dyDescent="0.25">
      <c r="A128" s="42">
        <v>14</v>
      </c>
      <c r="B128" s="221" t="s">
        <v>275</v>
      </c>
      <c r="C128" s="222">
        <v>16</v>
      </c>
      <c r="D128" s="6" t="s">
        <v>293</v>
      </c>
      <c r="E128" s="6" t="s">
        <v>123</v>
      </c>
      <c r="F128" s="223"/>
      <c r="G128" s="6" t="s">
        <v>95</v>
      </c>
    </row>
    <row r="129" spans="1:7" x14ac:dyDescent="0.25">
      <c r="A129" s="42">
        <v>15</v>
      </c>
      <c r="B129" s="221" t="s">
        <v>275</v>
      </c>
      <c r="C129" s="222">
        <v>14</v>
      </c>
      <c r="D129" s="6" t="s">
        <v>294</v>
      </c>
      <c r="E129" s="6" t="s">
        <v>123</v>
      </c>
      <c r="F129" s="223"/>
      <c r="G129" s="6" t="s">
        <v>91</v>
      </c>
    </row>
    <row r="130" spans="1:7" x14ac:dyDescent="0.25">
      <c r="A130" s="42">
        <v>16</v>
      </c>
      <c r="B130" s="221" t="s">
        <v>275</v>
      </c>
      <c r="C130" s="222">
        <v>7</v>
      </c>
      <c r="D130" s="6" t="s">
        <v>295</v>
      </c>
      <c r="E130" s="6" t="s">
        <v>123</v>
      </c>
      <c r="F130" s="223"/>
      <c r="G130" s="6" t="s">
        <v>184</v>
      </c>
    </row>
    <row r="131" spans="1:7" x14ac:dyDescent="0.25">
      <c r="A131" s="42">
        <v>17</v>
      </c>
      <c r="B131" s="221" t="s">
        <v>275</v>
      </c>
      <c r="C131" s="222">
        <v>15</v>
      </c>
      <c r="D131" s="6" t="s">
        <v>296</v>
      </c>
      <c r="E131" s="6" t="s">
        <v>123</v>
      </c>
      <c r="F131" s="223"/>
      <c r="G131" s="6" t="s">
        <v>178</v>
      </c>
    </row>
    <row r="132" spans="1:7" x14ac:dyDescent="0.25">
      <c r="A132" s="42">
        <v>18</v>
      </c>
      <c r="B132" s="221" t="s">
        <v>275</v>
      </c>
      <c r="C132" s="222">
        <v>15</v>
      </c>
      <c r="D132" s="6" t="s">
        <v>297</v>
      </c>
      <c r="E132" s="6" t="s">
        <v>123</v>
      </c>
      <c r="F132" s="223"/>
      <c r="G132" s="6" t="s">
        <v>106</v>
      </c>
    </row>
    <row r="133" spans="1:7" x14ac:dyDescent="0.25">
      <c r="A133" s="42">
        <v>19</v>
      </c>
      <c r="B133" s="221" t="s">
        <v>275</v>
      </c>
      <c r="C133" s="222" t="s">
        <v>235</v>
      </c>
      <c r="D133" s="6" t="s">
        <v>298</v>
      </c>
      <c r="E133" s="6" t="s">
        <v>299</v>
      </c>
      <c r="F133" s="223"/>
      <c r="G133" s="6" t="s">
        <v>239</v>
      </c>
    </row>
    <row r="134" spans="1:7" x14ac:dyDescent="0.25">
      <c r="A134" s="42">
        <v>20</v>
      </c>
      <c r="B134" s="221" t="s">
        <v>275</v>
      </c>
      <c r="C134" s="222" t="s">
        <v>235</v>
      </c>
      <c r="D134" s="6" t="s">
        <v>300</v>
      </c>
      <c r="E134" s="6" t="s">
        <v>123</v>
      </c>
      <c r="F134" s="223"/>
      <c r="G134" s="6" t="s">
        <v>138</v>
      </c>
    </row>
    <row r="135" spans="1:7" x14ac:dyDescent="0.25">
      <c r="A135" s="42">
        <v>21</v>
      </c>
      <c r="B135" s="221" t="s">
        <v>275</v>
      </c>
      <c r="C135" s="222">
        <v>16</v>
      </c>
      <c r="D135" s="6" t="s">
        <v>301</v>
      </c>
      <c r="E135" s="6" t="s">
        <v>143</v>
      </c>
      <c r="F135" s="223"/>
      <c r="G135" s="6" t="s">
        <v>162</v>
      </c>
    </row>
    <row r="136" spans="1:7" x14ac:dyDescent="0.25">
      <c r="A136" s="42">
        <v>22</v>
      </c>
      <c r="B136" s="221" t="s">
        <v>275</v>
      </c>
      <c r="C136" s="222">
        <v>16</v>
      </c>
      <c r="D136" s="6" t="s">
        <v>302</v>
      </c>
      <c r="E136" s="6" t="s">
        <v>139</v>
      </c>
      <c r="F136" s="223"/>
      <c r="G136" s="6" t="s">
        <v>199</v>
      </c>
    </row>
    <row r="137" spans="1:7" x14ac:dyDescent="0.25">
      <c r="A137" s="42">
        <v>23</v>
      </c>
      <c r="B137" s="221" t="s">
        <v>275</v>
      </c>
      <c r="C137" s="222">
        <v>16</v>
      </c>
      <c r="D137" s="6" t="s">
        <v>303</v>
      </c>
      <c r="E137" s="6" t="s">
        <v>152</v>
      </c>
      <c r="F137" s="223"/>
      <c r="G137" s="6" t="s">
        <v>239</v>
      </c>
    </row>
    <row r="138" spans="1:7" x14ac:dyDescent="0.25">
      <c r="A138" s="42">
        <v>24</v>
      </c>
      <c r="B138" s="221" t="s">
        <v>275</v>
      </c>
      <c r="C138" s="222">
        <v>16</v>
      </c>
      <c r="D138" s="6" t="s">
        <v>304</v>
      </c>
      <c r="E138" s="6" t="s">
        <v>146</v>
      </c>
      <c r="F138" s="223"/>
      <c r="G138" s="6" t="s">
        <v>98</v>
      </c>
    </row>
    <row r="139" spans="1:7" x14ac:dyDescent="0.25">
      <c r="A139" s="42">
        <v>25</v>
      </c>
      <c r="B139" s="221" t="s">
        <v>275</v>
      </c>
      <c r="C139" s="222">
        <v>15</v>
      </c>
      <c r="D139" s="6" t="s">
        <v>305</v>
      </c>
      <c r="E139" s="6" t="s">
        <v>146</v>
      </c>
      <c r="F139" s="223"/>
      <c r="G139" s="6" t="s">
        <v>187</v>
      </c>
    </row>
    <row r="140" spans="1:7" x14ac:dyDescent="0.25">
      <c r="A140" s="42">
        <v>26</v>
      </c>
      <c r="B140" s="221" t="s">
        <v>275</v>
      </c>
      <c r="C140" s="222">
        <v>16</v>
      </c>
      <c r="D140" s="6" t="s">
        <v>306</v>
      </c>
      <c r="E140" s="6" t="s">
        <v>152</v>
      </c>
      <c r="F140" s="223"/>
      <c r="G140" s="6" t="s">
        <v>127</v>
      </c>
    </row>
    <row r="141" spans="1:7" x14ac:dyDescent="0.25">
      <c r="A141" s="42">
        <v>27</v>
      </c>
      <c r="B141" s="221" t="s">
        <v>275</v>
      </c>
      <c r="C141" s="222" t="s">
        <v>235</v>
      </c>
      <c r="D141" s="6" t="s">
        <v>307</v>
      </c>
      <c r="E141" s="6" t="s">
        <v>148</v>
      </c>
      <c r="F141" s="223"/>
      <c r="G141" s="6" t="s">
        <v>131</v>
      </c>
    </row>
    <row r="142" spans="1:7" x14ac:dyDescent="0.25">
      <c r="A142" s="42">
        <v>28</v>
      </c>
      <c r="B142" s="221" t="s">
        <v>275</v>
      </c>
      <c r="C142" s="222">
        <v>16</v>
      </c>
      <c r="D142" s="6" t="s">
        <v>308</v>
      </c>
      <c r="E142" s="6" t="s">
        <v>143</v>
      </c>
      <c r="F142" s="223"/>
      <c r="G142" s="6" t="s">
        <v>119</v>
      </c>
    </row>
    <row r="143" spans="1:7" x14ac:dyDescent="0.25">
      <c r="A143" s="42">
        <v>29</v>
      </c>
      <c r="B143" s="221" t="s">
        <v>275</v>
      </c>
      <c r="C143" s="222">
        <v>13</v>
      </c>
      <c r="D143" s="6" t="s">
        <v>309</v>
      </c>
      <c r="E143" s="6" t="s">
        <v>139</v>
      </c>
      <c r="F143" s="223"/>
      <c r="G143" s="6" t="s">
        <v>136</v>
      </c>
    </row>
    <row r="144" spans="1:7" x14ac:dyDescent="0.25">
      <c r="A144" s="42">
        <v>30</v>
      </c>
      <c r="B144" s="221" t="s">
        <v>275</v>
      </c>
      <c r="C144" s="222" t="s">
        <v>235</v>
      </c>
      <c r="D144" s="6" t="s">
        <v>310</v>
      </c>
      <c r="E144" s="6" t="s">
        <v>139</v>
      </c>
      <c r="F144" s="223"/>
      <c r="G144" s="6" t="s">
        <v>131</v>
      </c>
    </row>
    <row r="145" spans="1:7" x14ac:dyDescent="0.25">
      <c r="A145" s="42">
        <v>31</v>
      </c>
      <c r="B145" s="221" t="s">
        <v>275</v>
      </c>
      <c r="C145" s="222">
        <v>17</v>
      </c>
      <c r="D145" s="6" t="s">
        <v>311</v>
      </c>
      <c r="E145" s="6" t="s">
        <v>157</v>
      </c>
      <c r="F145" s="223"/>
      <c r="G145" s="6" t="s">
        <v>110</v>
      </c>
    </row>
    <row r="146" spans="1:7" x14ac:dyDescent="0.25">
      <c r="A146" s="42">
        <v>32</v>
      </c>
      <c r="B146" s="221" t="s">
        <v>275</v>
      </c>
      <c r="C146" s="222">
        <v>17</v>
      </c>
      <c r="D146" s="6" t="s">
        <v>312</v>
      </c>
      <c r="E146" s="6" t="s">
        <v>160</v>
      </c>
      <c r="F146" s="223"/>
      <c r="G146" s="6" t="s">
        <v>162</v>
      </c>
    </row>
    <row r="147" spans="1:7" x14ac:dyDescent="0.25">
      <c r="A147" s="42">
        <v>33</v>
      </c>
      <c r="B147" s="221" t="s">
        <v>275</v>
      </c>
      <c r="C147" s="222">
        <v>17</v>
      </c>
      <c r="D147" s="6" t="s">
        <v>313</v>
      </c>
      <c r="E147" s="6" t="s">
        <v>270</v>
      </c>
      <c r="F147" s="223"/>
      <c r="G147" s="6" t="s">
        <v>127</v>
      </c>
    </row>
    <row r="148" spans="1:7" x14ac:dyDescent="0.25">
      <c r="A148" s="42">
        <v>34</v>
      </c>
      <c r="B148" s="221" t="s">
        <v>275</v>
      </c>
      <c r="C148" s="222">
        <v>16</v>
      </c>
      <c r="D148" s="6" t="s">
        <v>314</v>
      </c>
      <c r="E148" s="6" t="s">
        <v>78</v>
      </c>
      <c r="F148" s="223"/>
      <c r="G148" s="6" t="s">
        <v>114</v>
      </c>
    </row>
    <row r="149" spans="1:7" x14ac:dyDescent="0.25">
      <c r="A149" s="42">
        <v>35</v>
      </c>
      <c r="B149" s="221" t="s">
        <v>275</v>
      </c>
      <c r="C149" s="222">
        <v>17</v>
      </c>
      <c r="D149" s="6" t="s">
        <v>315</v>
      </c>
      <c r="E149" s="6" t="s">
        <v>179</v>
      </c>
      <c r="F149" s="223"/>
      <c r="G149" s="6" t="s">
        <v>110</v>
      </c>
    </row>
    <row r="150" spans="1:7" x14ac:dyDescent="0.25">
      <c r="A150" s="42">
        <v>36</v>
      </c>
      <c r="B150" s="221" t="s">
        <v>275</v>
      </c>
      <c r="C150" s="222">
        <v>17</v>
      </c>
      <c r="D150" s="6" t="s">
        <v>316</v>
      </c>
      <c r="E150" s="6" t="s">
        <v>317</v>
      </c>
      <c r="F150" s="223"/>
      <c r="G150" s="6" t="s">
        <v>136</v>
      </c>
    </row>
    <row r="151" spans="1:7" x14ac:dyDescent="0.25">
      <c r="A151" s="42">
        <v>37</v>
      </c>
      <c r="B151" s="221" t="s">
        <v>275</v>
      </c>
      <c r="C151" s="222">
        <v>6</v>
      </c>
      <c r="D151" s="6" t="s">
        <v>318</v>
      </c>
      <c r="E151" s="6" t="s">
        <v>173</v>
      </c>
      <c r="F151" s="223"/>
      <c r="G151" s="6" t="s">
        <v>138</v>
      </c>
    </row>
    <row r="152" spans="1:7" x14ac:dyDescent="0.25">
      <c r="A152" s="42">
        <v>38</v>
      </c>
      <c r="B152" s="221" t="s">
        <v>275</v>
      </c>
      <c r="C152" s="222">
        <v>16</v>
      </c>
      <c r="D152" s="6" t="s">
        <v>319</v>
      </c>
      <c r="E152" s="6" t="s">
        <v>272</v>
      </c>
      <c r="F152" s="223"/>
      <c r="G152" s="6" t="s">
        <v>184</v>
      </c>
    </row>
    <row r="153" spans="1:7" x14ac:dyDescent="0.25">
      <c r="A153" s="42">
        <v>39</v>
      </c>
      <c r="B153" s="221" t="s">
        <v>275</v>
      </c>
      <c r="C153" s="222">
        <v>12</v>
      </c>
      <c r="D153" s="6" t="s">
        <v>320</v>
      </c>
      <c r="E153" s="6" t="s">
        <v>265</v>
      </c>
      <c r="F153" s="223"/>
      <c r="G153" s="6" t="s">
        <v>321</v>
      </c>
    </row>
    <row r="154" spans="1:7" x14ac:dyDescent="0.25">
      <c r="A154" s="42">
        <v>40</v>
      </c>
      <c r="B154" s="221" t="s">
        <v>275</v>
      </c>
      <c r="C154" s="222">
        <v>15</v>
      </c>
      <c r="D154" s="6" t="s">
        <v>322</v>
      </c>
      <c r="E154" s="6" t="s">
        <v>78</v>
      </c>
      <c r="F154" s="223"/>
      <c r="G154" s="6" t="s">
        <v>121</v>
      </c>
    </row>
    <row r="155" spans="1:7" x14ac:dyDescent="0.25">
      <c r="A155" s="42">
        <v>41</v>
      </c>
      <c r="B155" s="221" t="s">
        <v>275</v>
      </c>
      <c r="C155" s="222">
        <v>12</v>
      </c>
      <c r="D155" s="6" t="s">
        <v>323</v>
      </c>
      <c r="E155" s="6" t="s">
        <v>265</v>
      </c>
      <c r="F155" s="223"/>
      <c r="G155" s="6" t="s">
        <v>321</v>
      </c>
    </row>
    <row r="156" spans="1:7" x14ac:dyDescent="0.25">
      <c r="A156" s="42">
        <v>42</v>
      </c>
      <c r="B156" s="221" t="s">
        <v>275</v>
      </c>
      <c r="C156" s="222">
        <v>15</v>
      </c>
      <c r="D156" s="6" t="s">
        <v>324</v>
      </c>
      <c r="E156" s="6" t="s">
        <v>179</v>
      </c>
      <c r="F156" s="223"/>
      <c r="G156" s="6" t="s">
        <v>98</v>
      </c>
    </row>
    <row r="157" spans="1:7" x14ac:dyDescent="0.25">
      <c r="A157" s="42">
        <v>43</v>
      </c>
      <c r="B157" s="221" t="s">
        <v>275</v>
      </c>
      <c r="C157" s="222">
        <v>16</v>
      </c>
      <c r="D157" s="6" t="s">
        <v>325</v>
      </c>
      <c r="E157" s="6" t="s">
        <v>173</v>
      </c>
      <c r="F157" s="223"/>
      <c r="G157" s="6" t="s">
        <v>125</v>
      </c>
    </row>
    <row r="158" spans="1:7" x14ac:dyDescent="0.25">
      <c r="A158" s="42">
        <v>44</v>
      </c>
      <c r="B158" s="221" t="s">
        <v>275</v>
      </c>
      <c r="C158" s="222">
        <v>10</v>
      </c>
      <c r="D158" s="6" t="s">
        <v>326</v>
      </c>
      <c r="E158" s="6" t="s">
        <v>188</v>
      </c>
      <c r="F158" s="223"/>
      <c r="G158" s="6" t="s">
        <v>102</v>
      </c>
    </row>
    <row r="159" spans="1:7" x14ac:dyDescent="0.25">
      <c r="A159" s="42">
        <v>45</v>
      </c>
      <c r="B159" s="221" t="s">
        <v>275</v>
      </c>
      <c r="C159" s="222">
        <v>15</v>
      </c>
      <c r="D159" s="6" t="s">
        <v>327</v>
      </c>
      <c r="E159" s="6" t="s">
        <v>328</v>
      </c>
      <c r="F159" s="223"/>
      <c r="G159" s="6" t="s">
        <v>116</v>
      </c>
    </row>
    <row r="160" spans="1:7" x14ac:dyDescent="0.25">
      <c r="A160" s="42">
        <v>46</v>
      </c>
      <c r="B160" s="221" t="s">
        <v>275</v>
      </c>
      <c r="C160" s="222">
        <v>16</v>
      </c>
      <c r="D160" s="6" t="s">
        <v>329</v>
      </c>
      <c r="E160" s="6" t="s">
        <v>255</v>
      </c>
      <c r="F160" s="223"/>
      <c r="G160" s="6" t="s">
        <v>100</v>
      </c>
    </row>
    <row r="161" spans="1:7" x14ac:dyDescent="0.25">
      <c r="A161" s="42">
        <v>47</v>
      </c>
      <c r="B161" s="221" t="s">
        <v>275</v>
      </c>
      <c r="C161" s="222">
        <v>17</v>
      </c>
      <c r="D161" s="6" t="s">
        <v>330</v>
      </c>
      <c r="E161" s="6" t="s">
        <v>328</v>
      </c>
      <c r="F161" s="223"/>
      <c r="G161" s="6" t="s">
        <v>98</v>
      </c>
    </row>
    <row r="162" spans="1:7" x14ac:dyDescent="0.25">
      <c r="A162" s="42">
        <v>48</v>
      </c>
      <c r="B162" s="221" t="s">
        <v>275</v>
      </c>
      <c r="C162" s="222">
        <v>15</v>
      </c>
      <c r="D162" s="6" t="s">
        <v>331</v>
      </c>
      <c r="E162" s="6" t="s">
        <v>173</v>
      </c>
      <c r="F162" s="223"/>
      <c r="G162" s="6" t="s">
        <v>239</v>
      </c>
    </row>
    <row r="163" spans="1:7" x14ac:dyDescent="0.25">
      <c r="A163" s="42">
        <v>49</v>
      </c>
      <c r="B163" s="221" t="s">
        <v>275</v>
      </c>
      <c r="C163" s="222">
        <v>14</v>
      </c>
      <c r="D163" s="6" t="s">
        <v>332</v>
      </c>
      <c r="E163" s="6" t="s">
        <v>78</v>
      </c>
      <c r="F163" s="223"/>
      <c r="G163" s="6" t="s">
        <v>114</v>
      </c>
    </row>
    <row r="164" spans="1:7" x14ac:dyDescent="0.25">
      <c r="A164" s="42">
        <v>50</v>
      </c>
      <c r="B164" s="221" t="s">
        <v>275</v>
      </c>
      <c r="C164" s="222">
        <v>6</v>
      </c>
      <c r="D164" s="6" t="s">
        <v>333</v>
      </c>
      <c r="E164" s="6" t="s">
        <v>334</v>
      </c>
      <c r="F164" s="223"/>
      <c r="G164" s="6" t="s">
        <v>145</v>
      </c>
    </row>
    <row r="165" spans="1:7" x14ac:dyDescent="0.25">
      <c r="A165" s="42">
        <v>51</v>
      </c>
      <c r="B165" s="221" t="s">
        <v>275</v>
      </c>
      <c r="C165" s="222">
        <v>9</v>
      </c>
      <c r="D165" s="6" t="s">
        <v>335</v>
      </c>
      <c r="E165" s="6" t="s">
        <v>265</v>
      </c>
      <c r="F165" s="223"/>
      <c r="G165" s="6" t="s">
        <v>114</v>
      </c>
    </row>
    <row r="166" spans="1:7" x14ac:dyDescent="0.25">
      <c r="A166" s="42">
        <v>52</v>
      </c>
      <c r="B166" s="221" t="s">
        <v>275</v>
      </c>
      <c r="C166" s="222">
        <v>4</v>
      </c>
      <c r="D166" s="6" t="s">
        <v>336</v>
      </c>
      <c r="E166" s="6" t="s">
        <v>78</v>
      </c>
      <c r="F166" s="223"/>
      <c r="G166" s="6" t="s">
        <v>199</v>
      </c>
    </row>
    <row r="167" spans="1:7" x14ac:dyDescent="0.25">
      <c r="A167" s="42">
        <v>53</v>
      </c>
      <c r="B167" s="221" t="s">
        <v>275</v>
      </c>
      <c r="C167" s="222">
        <v>12</v>
      </c>
      <c r="D167" s="6" t="s">
        <v>337</v>
      </c>
      <c r="E167" s="6" t="s">
        <v>334</v>
      </c>
      <c r="F167" s="223"/>
      <c r="G167" s="6" t="s">
        <v>136</v>
      </c>
    </row>
    <row r="168" spans="1:7" x14ac:dyDescent="0.25">
      <c r="A168" s="42">
        <v>54</v>
      </c>
      <c r="B168" s="221" t="s">
        <v>275</v>
      </c>
      <c r="C168" s="222" t="s">
        <v>235</v>
      </c>
      <c r="D168" s="6" t="s">
        <v>338</v>
      </c>
      <c r="E168" s="6" t="s">
        <v>179</v>
      </c>
      <c r="F168" s="223"/>
      <c r="G168" s="6" t="s">
        <v>223</v>
      </c>
    </row>
    <row r="169" spans="1:7" x14ac:dyDescent="0.25">
      <c r="A169" s="224"/>
      <c r="B169" s="225"/>
      <c r="C169" s="226"/>
      <c r="D169" s="227"/>
      <c r="E169" s="227"/>
      <c r="F169" s="228"/>
      <c r="G169" s="227"/>
    </row>
    <row r="170" spans="1:7" x14ac:dyDescent="0.25">
      <c r="A170" s="42">
        <v>1</v>
      </c>
      <c r="B170" s="221" t="s">
        <v>339</v>
      </c>
      <c r="C170" s="222">
        <v>17</v>
      </c>
      <c r="D170" s="6" t="s">
        <v>340</v>
      </c>
      <c r="E170" s="6" t="s">
        <v>92</v>
      </c>
      <c r="F170" s="223" t="s">
        <v>702</v>
      </c>
      <c r="G170" s="6" t="s">
        <v>106</v>
      </c>
    </row>
    <row r="171" spans="1:7" x14ac:dyDescent="0.25">
      <c r="A171" s="42">
        <v>2</v>
      </c>
      <c r="B171" s="221" t="s">
        <v>339</v>
      </c>
      <c r="C171" s="222">
        <v>9</v>
      </c>
      <c r="D171" s="6" t="s">
        <v>341</v>
      </c>
      <c r="E171" s="6" t="s">
        <v>92</v>
      </c>
      <c r="F171" s="223" t="s">
        <v>94</v>
      </c>
      <c r="G171" s="6" t="s">
        <v>138</v>
      </c>
    </row>
    <row r="172" spans="1:7" x14ac:dyDescent="0.25">
      <c r="A172" s="42">
        <v>3</v>
      </c>
      <c r="B172" s="221" t="s">
        <v>339</v>
      </c>
      <c r="C172" s="222">
        <v>6</v>
      </c>
      <c r="D172" s="6" t="s">
        <v>342</v>
      </c>
      <c r="E172" s="6" t="s">
        <v>92</v>
      </c>
      <c r="F172" s="223" t="s">
        <v>94</v>
      </c>
      <c r="G172" s="6" t="s">
        <v>136</v>
      </c>
    </row>
    <row r="173" spans="1:7" x14ac:dyDescent="0.25">
      <c r="A173" s="42">
        <v>4</v>
      </c>
      <c r="B173" s="221" t="s">
        <v>339</v>
      </c>
      <c r="C173" s="222"/>
      <c r="D173" s="6" t="s">
        <v>344</v>
      </c>
      <c r="E173" s="6"/>
      <c r="F173" s="223" t="s">
        <v>94</v>
      </c>
      <c r="G173" s="6" t="s">
        <v>235</v>
      </c>
    </row>
    <row r="174" spans="1:7" x14ac:dyDescent="0.25">
      <c r="A174" s="42">
        <v>5</v>
      </c>
      <c r="B174" s="221" t="s">
        <v>339</v>
      </c>
      <c r="C174" s="222">
        <v>16</v>
      </c>
      <c r="D174" s="6" t="s">
        <v>345</v>
      </c>
      <c r="E174" s="6" t="s">
        <v>103</v>
      </c>
      <c r="F174" s="223" t="s">
        <v>94</v>
      </c>
      <c r="G174" s="6" t="s">
        <v>125</v>
      </c>
    </row>
    <row r="175" spans="1:7" x14ac:dyDescent="0.25">
      <c r="A175" s="42">
        <v>6</v>
      </c>
      <c r="B175" s="221" t="s">
        <v>339</v>
      </c>
      <c r="C175" s="222">
        <v>17</v>
      </c>
      <c r="D175" s="6" t="s">
        <v>346</v>
      </c>
      <c r="E175" s="6" t="s">
        <v>103</v>
      </c>
      <c r="F175" s="223" t="s">
        <v>282</v>
      </c>
      <c r="G175" s="6" t="s">
        <v>199</v>
      </c>
    </row>
    <row r="176" spans="1:7" x14ac:dyDescent="0.25">
      <c r="A176" s="42">
        <v>7</v>
      </c>
      <c r="B176" s="221" t="s">
        <v>339</v>
      </c>
      <c r="C176" s="222">
        <v>14</v>
      </c>
      <c r="D176" s="6" t="s">
        <v>347</v>
      </c>
      <c r="E176" s="6" t="s">
        <v>103</v>
      </c>
      <c r="F176" s="223" t="s">
        <v>348</v>
      </c>
      <c r="G176" s="6" t="s">
        <v>182</v>
      </c>
    </row>
    <row r="177" spans="1:7" x14ac:dyDescent="0.25">
      <c r="A177" s="42">
        <v>8</v>
      </c>
      <c r="B177" s="221" t="s">
        <v>339</v>
      </c>
      <c r="C177" s="222">
        <v>15</v>
      </c>
      <c r="D177" s="6" t="s">
        <v>349</v>
      </c>
      <c r="E177" s="6" t="s">
        <v>103</v>
      </c>
      <c r="F177" s="223" t="s">
        <v>94</v>
      </c>
      <c r="G177" s="6" t="s">
        <v>119</v>
      </c>
    </row>
    <row r="178" spans="1:7" x14ac:dyDescent="0.25">
      <c r="A178" s="42">
        <v>9</v>
      </c>
      <c r="B178" s="221" t="s">
        <v>339</v>
      </c>
      <c r="C178" s="222">
        <v>13</v>
      </c>
      <c r="D178" s="6" t="s">
        <v>350</v>
      </c>
      <c r="E178" s="6" t="s">
        <v>103</v>
      </c>
      <c r="F178" s="223" t="s">
        <v>94</v>
      </c>
      <c r="G178" s="6" t="s">
        <v>121</v>
      </c>
    </row>
    <row r="179" spans="1:7" x14ac:dyDescent="0.25">
      <c r="A179" s="42">
        <v>10</v>
      </c>
      <c r="B179" s="221" t="s">
        <v>339</v>
      </c>
      <c r="C179" s="222">
        <v>5</v>
      </c>
      <c r="D179" s="6" t="s">
        <v>351</v>
      </c>
      <c r="E179" s="6" t="s">
        <v>103</v>
      </c>
      <c r="F179" s="223" t="s">
        <v>94</v>
      </c>
      <c r="G179" s="6" t="s">
        <v>178</v>
      </c>
    </row>
    <row r="180" spans="1:7" x14ac:dyDescent="0.25">
      <c r="A180" s="42">
        <v>11</v>
      </c>
      <c r="B180" s="221" t="s">
        <v>339</v>
      </c>
      <c r="C180" s="222">
        <v>12</v>
      </c>
      <c r="D180" s="6" t="s">
        <v>352</v>
      </c>
      <c r="E180" s="6" t="s">
        <v>103</v>
      </c>
      <c r="F180" s="223" t="s">
        <v>94</v>
      </c>
      <c r="G180" s="6" t="s">
        <v>223</v>
      </c>
    </row>
    <row r="181" spans="1:7" x14ac:dyDescent="0.25">
      <c r="A181" s="42">
        <v>12</v>
      </c>
      <c r="B181" s="221" t="s">
        <v>339</v>
      </c>
      <c r="C181" s="222">
        <v>15</v>
      </c>
      <c r="D181" s="6" t="s">
        <v>353</v>
      </c>
      <c r="E181" s="6" t="s">
        <v>117</v>
      </c>
      <c r="F181" s="223"/>
      <c r="G181" s="6" t="s">
        <v>114</v>
      </c>
    </row>
    <row r="182" spans="1:7" x14ac:dyDescent="0.25">
      <c r="A182" s="42">
        <v>13</v>
      </c>
      <c r="B182" s="221" t="s">
        <v>339</v>
      </c>
      <c r="C182" s="222">
        <v>16</v>
      </c>
      <c r="D182" s="6" t="s">
        <v>354</v>
      </c>
      <c r="E182" s="6" t="s">
        <v>117</v>
      </c>
      <c r="F182" s="223"/>
      <c r="G182" s="6" t="s">
        <v>175</v>
      </c>
    </row>
    <row r="183" spans="1:7" x14ac:dyDescent="0.25">
      <c r="A183" s="42">
        <v>14</v>
      </c>
      <c r="B183" s="221" t="s">
        <v>339</v>
      </c>
      <c r="C183" s="222">
        <v>13</v>
      </c>
      <c r="D183" s="6" t="s">
        <v>355</v>
      </c>
      <c r="E183" s="6" t="s">
        <v>117</v>
      </c>
      <c r="F183" s="223"/>
      <c r="G183" s="6" t="s">
        <v>95</v>
      </c>
    </row>
    <row r="184" spans="1:7" x14ac:dyDescent="0.25">
      <c r="A184" s="42">
        <v>15</v>
      </c>
      <c r="B184" s="221" t="s">
        <v>339</v>
      </c>
      <c r="C184" s="222">
        <v>15</v>
      </c>
      <c r="D184" s="6" t="s">
        <v>356</v>
      </c>
      <c r="E184" s="6" t="s">
        <v>117</v>
      </c>
      <c r="F184" s="223"/>
      <c r="G184" s="6" t="s">
        <v>321</v>
      </c>
    </row>
    <row r="185" spans="1:7" x14ac:dyDescent="0.25">
      <c r="A185" s="42">
        <v>16</v>
      </c>
      <c r="B185" s="221" t="s">
        <v>339</v>
      </c>
      <c r="C185" s="222">
        <v>9</v>
      </c>
      <c r="D185" s="6" t="s">
        <v>357</v>
      </c>
      <c r="E185" s="6" t="s">
        <v>117</v>
      </c>
      <c r="F185" s="223"/>
      <c r="G185" s="6" t="s">
        <v>125</v>
      </c>
    </row>
    <row r="186" spans="1:7" x14ac:dyDescent="0.25">
      <c r="A186" s="42">
        <v>17</v>
      </c>
      <c r="B186" s="221" t="s">
        <v>339</v>
      </c>
      <c r="C186" s="222">
        <v>17</v>
      </c>
      <c r="D186" s="6" t="s">
        <v>358</v>
      </c>
      <c r="E186" s="6" t="s">
        <v>117</v>
      </c>
      <c r="F186" s="223"/>
      <c r="G186" s="6" t="s">
        <v>110</v>
      </c>
    </row>
    <row r="187" spans="1:7" x14ac:dyDescent="0.25">
      <c r="A187" s="42">
        <v>18</v>
      </c>
      <c r="B187" s="221" t="s">
        <v>339</v>
      </c>
      <c r="C187" s="222" t="s">
        <v>235</v>
      </c>
      <c r="D187" s="6" t="s">
        <v>359</v>
      </c>
      <c r="E187" s="6"/>
      <c r="F187" s="223"/>
      <c r="G187" s="6" t="s">
        <v>114</v>
      </c>
    </row>
    <row r="188" spans="1:7" x14ac:dyDescent="0.25">
      <c r="A188" s="42">
        <v>19</v>
      </c>
      <c r="B188" s="221" t="s">
        <v>339</v>
      </c>
      <c r="C188" s="222">
        <v>15</v>
      </c>
      <c r="D188" s="6" t="s">
        <v>360</v>
      </c>
      <c r="E188" s="6" t="s">
        <v>123</v>
      </c>
      <c r="F188" s="223"/>
      <c r="G188" s="6" t="s">
        <v>119</v>
      </c>
    </row>
    <row r="189" spans="1:7" x14ac:dyDescent="0.25">
      <c r="A189" s="42">
        <v>20</v>
      </c>
      <c r="B189" s="221" t="s">
        <v>339</v>
      </c>
      <c r="C189" s="222">
        <v>8</v>
      </c>
      <c r="D189" s="6" t="s">
        <v>361</v>
      </c>
      <c r="E189" s="6" t="s">
        <v>123</v>
      </c>
      <c r="F189" s="223"/>
      <c r="G189" s="6" t="s">
        <v>110</v>
      </c>
    </row>
    <row r="190" spans="1:7" x14ac:dyDescent="0.25">
      <c r="A190" s="42">
        <v>21</v>
      </c>
      <c r="B190" s="221" t="s">
        <v>339</v>
      </c>
      <c r="C190" s="222">
        <v>16</v>
      </c>
      <c r="D190" s="6" t="s">
        <v>362</v>
      </c>
      <c r="E190" s="6" t="s">
        <v>123</v>
      </c>
      <c r="F190" s="223"/>
      <c r="G190" s="6" t="s">
        <v>102</v>
      </c>
    </row>
    <row r="191" spans="1:7" x14ac:dyDescent="0.25">
      <c r="A191" s="42">
        <v>22</v>
      </c>
      <c r="B191" s="221" t="s">
        <v>339</v>
      </c>
      <c r="C191" s="222">
        <v>18</v>
      </c>
      <c r="D191" s="6" t="s">
        <v>363</v>
      </c>
      <c r="E191" s="6" t="s">
        <v>123</v>
      </c>
      <c r="F191" s="223"/>
      <c r="G191" s="6" t="s">
        <v>178</v>
      </c>
    </row>
    <row r="192" spans="1:7" x14ac:dyDescent="0.25">
      <c r="A192" s="42">
        <v>23</v>
      </c>
      <c r="B192" s="221" t="s">
        <v>339</v>
      </c>
      <c r="C192" s="222">
        <v>10</v>
      </c>
      <c r="D192" s="6" t="s">
        <v>364</v>
      </c>
      <c r="E192" s="6" t="s">
        <v>123</v>
      </c>
      <c r="F192" s="223"/>
      <c r="G192" s="6" t="s">
        <v>223</v>
      </c>
    </row>
    <row r="193" spans="1:7" x14ac:dyDescent="0.25">
      <c r="A193" s="42">
        <v>24</v>
      </c>
      <c r="B193" s="221" t="s">
        <v>339</v>
      </c>
      <c r="C193" s="222">
        <v>17</v>
      </c>
      <c r="D193" s="6" t="s">
        <v>365</v>
      </c>
      <c r="E193" s="6" t="s">
        <v>123</v>
      </c>
      <c r="F193" s="223"/>
      <c r="G193" s="6" t="s">
        <v>182</v>
      </c>
    </row>
    <row r="194" spans="1:7" x14ac:dyDescent="0.25">
      <c r="A194" s="42">
        <v>25</v>
      </c>
      <c r="B194" s="221" t="s">
        <v>339</v>
      </c>
      <c r="C194" s="222">
        <v>6</v>
      </c>
      <c r="D194" s="6" t="s">
        <v>366</v>
      </c>
      <c r="E194" s="6" t="s">
        <v>123</v>
      </c>
      <c r="F194" s="223"/>
      <c r="G194" s="6" t="s">
        <v>102</v>
      </c>
    </row>
    <row r="195" spans="1:7" x14ac:dyDescent="0.25">
      <c r="A195" s="42">
        <v>26</v>
      </c>
      <c r="B195" s="221" t="s">
        <v>339</v>
      </c>
      <c r="C195" s="222">
        <v>16</v>
      </c>
      <c r="D195" s="6" t="s">
        <v>367</v>
      </c>
      <c r="E195" s="6" t="s">
        <v>123</v>
      </c>
      <c r="F195" s="223"/>
      <c r="G195" s="6" t="s">
        <v>98</v>
      </c>
    </row>
    <row r="196" spans="1:7" x14ac:dyDescent="0.25">
      <c r="A196" s="42">
        <v>27</v>
      </c>
      <c r="B196" s="221" t="s">
        <v>339</v>
      </c>
      <c r="C196" s="222">
        <v>7</v>
      </c>
      <c r="D196" s="6" t="s">
        <v>368</v>
      </c>
      <c r="E196" s="6" t="s">
        <v>123</v>
      </c>
      <c r="F196" s="223"/>
      <c r="G196" s="6" t="s">
        <v>169</v>
      </c>
    </row>
    <row r="197" spans="1:7" x14ac:dyDescent="0.25">
      <c r="A197" s="42">
        <v>28</v>
      </c>
      <c r="B197" s="221" t="s">
        <v>339</v>
      </c>
      <c r="C197" s="222">
        <v>14</v>
      </c>
      <c r="D197" s="6" t="s">
        <v>369</v>
      </c>
      <c r="E197" s="6" t="s">
        <v>143</v>
      </c>
      <c r="F197" s="223"/>
      <c r="G197" s="6" t="s">
        <v>102</v>
      </c>
    </row>
    <row r="198" spans="1:7" x14ac:dyDescent="0.25">
      <c r="A198" s="42">
        <v>29</v>
      </c>
      <c r="B198" s="221" t="s">
        <v>339</v>
      </c>
      <c r="C198" s="222">
        <v>14</v>
      </c>
      <c r="D198" s="6" t="s">
        <v>370</v>
      </c>
      <c r="E198" s="6" t="s">
        <v>152</v>
      </c>
      <c r="F198" s="223"/>
      <c r="G198" s="6" t="s">
        <v>145</v>
      </c>
    </row>
    <row r="199" spans="1:7" x14ac:dyDescent="0.25">
      <c r="A199" s="42">
        <v>30</v>
      </c>
      <c r="B199" s="221" t="s">
        <v>339</v>
      </c>
      <c r="C199" s="222">
        <v>16</v>
      </c>
      <c r="D199" s="6" t="s">
        <v>371</v>
      </c>
      <c r="E199" s="6" t="s">
        <v>146</v>
      </c>
      <c r="F199" s="223"/>
      <c r="G199" s="6" t="s">
        <v>102</v>
      </c>
    </row>
    <row r="200" spans="1:7" x14ac:dyDescent="0.25">
      <c r="A200" s="42">
        <v>31</v>
      </c>
      <c r="B200" s="221" t="s">
        <v>339</v>
      </c>
      <c r="C200" s="222">
        <v>16</v>
      </c>
      <c r="D200" s="6" t="s">
        <v>372</v>
      </c>
      <c r="E200" s="6" t="s">
        <v>148</v>
      </c>
      <c r="F200" s="223"/>
      <c r="G200" s="6" t="s">
        <v>169</v>
      </c>
    </row>
    <row r="201" spans="1:7" x14ac:dyDescent="0.25">
      <c r="A201" s="42">
        <v>32</v>
      </c>
      <c r="B201" s="221" t="s">
        <v>339</v>
      </c>
      <c r="C201" s="222">
        <v>13</v>
      </c>
      <c r="D201" s="6" t="s">
        <v>373</v>
      </c>
      <c r="E201" s="6" t="s">
        <v>143</v>
      </c>
      <c r="F201" s="223"/>
      <c r="G201" s="6" t="s">
        <v>199</v>
      </c>
    </row>
    <row r="202" spans="1:7" x14ac:dyDescent="0.25">
      <c r="A202" s="42">
        <v>33</v>
      </c>
      <c r="B202" s="221" t="s">
        <v>339</v>
      </c>
      <c r="C202" s="222">
        <v>4</v>
      </c>
      <c r="D202" s="6" t="s">
        <v>374</v>
      </c>
      <c r="E202" s="6" t="s">
        <v>375</v>
      </c>
      <c r="F202" s="223"/>
      <c r="G202" s="6" t="s">
        <v>223</v>
      </c>
    </row>
    <row r="203" spans="1:7" x14ac:dyDescent="0.25">
      <c r="A203" s="42">
        <v>34</v>
      </c>
      <c r="B203" s="221" t="s">
        <v>339</v>
      </c>
      <c r="C203" s="222" t="s">
        <v>235</v>
      </c>
      <c r="D203" s="6" t="s">
        <v>376</v>
      </c>
      <c r="E203" s="6" t="s">
        <v>152</v>
      </c>
      <c r="F203" s="223"/>
      <c r="G203" s="6" t="s">
        <v>150</v>
      </c>
    </row>
    <row r="204" spans="1:7" x14ac:dyDescent="0.25">
      <c r="A204" s="42">
        <v>35</v>
      </c>
      <c r="B204" s="221" t="s">
        <v>339</v>
      </c>
      <c r="C204" s="222">
        <v>17</v>
      </c>
      <c r="D204" s="6" t="s">
        <v>377</v>
      </c>
      <c r="E204" s="6" t="s">
        <v>157</v>
      </c>
      <c r="F204" s="223"/>
      <c r="G204" s="6" t="s">
        <v>127</v>
      </c>
    </row>
    <row r="205" spans="1:7" x14ac:dyDescent="0.25">
      <c r="A205" s="42">
        <v>36</v>
      </c>
      <c r="B205" s="221" t="s">
        <v>339</v>
      </c>
      <c r="C205" s="222">
        <v>17</v>
      </c>
      <c r="D205" s="6" t="s">
        <v>378</v>
      </c>
      <c r="E205" s="6" t="s">
        <v>160</v>
      </c>
      <c r="F205" s="223"/>
      <c r="G205" s="6" t="s">
        <v>321</v>
      </c>
    </row>
    <row r="206" spans="1:7" x14ac:dyDescent="0.25">
      <c r="A206" s="42">
        <v>37</v>
      </c>
      <c r="B206" s="221" t="s">
        <v>339</v>
      </c>
      <c r="C206" s="222">
        <v>14</v>
      </c>
      <c r="D206" s="6" t="s">
        <v>379</v>
      </c>
      <c r="E206" s="6" t="s">
        <v>170</v>
      </c>
      <c r="F206" s="223"/>
      <c r="G206" s="6" t="s">
        <v>184</v>
      </c>
    </row>
    <row r="207" spans="1:7" x14ac:dyDescent="0.25">
      <c r="A207" s="42">
        <v>38</v>
      </c>
      <c r="B207" s="221" t="s">
        <v>339</v>
      </c>
      <c r="C207" s="222">
        <v>17</v>
      </c>
      <c r="D207" s="6" t="s">
        <v>380</v>
      </c>
      <c r="E207" s="6" t="s">
        <v>170</v>
      </c>
      <c r="F207" s="223"/>
      <c r="G207" s="6" t="s">
        <v>119</v>
      </c>
    </row>
    <row r="208" spans="1:7" x14ac:dyDescent="0.25">
      <c r="A208" s="42">
        <v>39</v>
      </c>
      <c r="B208" s="221" t="s">
        <v>339</v>
      </c>
      <c r="C208" s="222">
        <v>17</v>
      </c>
      <c r="D208" s="6" t="s">
        <v>381</v>
      </c>
      <c r="E208" s="6" t="s">
        <v>255</v>
      </c>
      <c r="F208" s="223"/>
      <c r="G208" s="6" t="s">
        <v>142</v>
      </c>
    </row>
    <row r="209" spans="1:7" x14ac:dyDescent="0.25">
      <c r="A209" s="42">
        <v>40</v>
      </c>
      <c r="B209" s="221" t="s">
        <v>339</v>
      </c>
      <c r="C209" s="222">
        <v>17</v>
      </c>
      <c r="D209" s="6" t="s">
        <v>382</v>
      </c>
      <c r="E209" s="6" t="s">
        <v>188</v>
      </c>
      <c r="F209" s="223"/>
      <c r="G209" s="6" t="s">
        <v>91</v>
      </c>
    </row>
    <row r="210" spans="1:7" x14ac:dyDescent="0.25">
      <c r="A210" s="42">
        <v>41</v>
      </c>
      <c r="B210" s="221" t="s">
        <v>339</v>
      </c>
      <c r="C210" s="222">
        <v>14</v>
      </c>
      <c r="D210" s="6" t="s">
        <v>383</v>
      </c>
      <c r="E210" s="6" t="s">
        <v>167</v>
      </c>
      <c r="F210" s="223"/>
      <c r="G210" s="6" t="s">
        <v>110</v>
      </c>
    </row>
    <row r="211" spans="1:7" x14ac:dyDescent="0.25">
      <c r="A211" s="42">
        <v>42</v>
      </c>
      <c r="B211" s="221" t="s">
        <v>339</v>
      </c>
      <c r="C211" s="222">
        <v>17</v>
      </c>
      <c r="D211" s="6" t="s">
        <v>384</v>
      </c>
      <c r="E211" s="6" t="s">
        <v>78</v>
      </c>
      <c r="F211" s="223"/>
      <c r="G211" s="6" t="s">
        <v>178</v>
      </c>
    </row>
    <row r="212" spans="1:7" x14ac:dyDescent="0.25">
      <c r="A212" s="42">
        <v>43</v>
      </c>
      <c r="B212" s="221" t="s">
        <v>339</v>
      </c>
      <c r="C212" s="222">
        <v>17</v>
      </c>
      <c r="D212" s="6" t="s">
        <v>385</v>
      </c>
      <c r="E212" s="6" t="s">
        <v>179</v>
      </c>
      <c r="F212" s="223"/>
      <c r="G212" s="6" t="s">
        <v>100</v>
      </c>
    </row>
    <row r="213" spans="1:7" x14ac:dyDescent="0.25">
      <c r="A213" s="42">
        <v>44</v>
      </c>
      <c r="B213" s="221" t="s">
        <v>339</v>
      </c>
      <c r="C213" s="222">
        <v>16</v>
      </c>
      <c r="D213" s="6" t="s">
        <v>386</v>
      </c>
      <c r="E213" s="6" t="s">
        <v>173</v>
      </c>
      <c r="F213" s="223"/>
      <c r="G213" s="6" t="s">
        <v>112</v>
      </c>
    </row>
    <row r="214" spans="1:7" x14ac:dyDescent="0.25">
      <c r="A214" s="42">
        <v>45</v>
      </c>
      <c r="B214" s="221" t="s">
        <v>339</v>
      </c>
      <c r="C214" s="222">
        <v>17</v>
      </c>
      <c r="D214" s="6" t="s">
        <v>387</v>
      </c>
      <c r="E214" s="6" t="s">
        <v>78</v>
      </c>
      <c r="F214" s="223"/>
      <c r="G214" s="6" t="s">
        <v>321</v>
      </c>
    </row>
    <row r="215" spans="1:7" x14ac:dyDescent="0.25">
      <c r="A215" s="42">
        <v>46</v>
      </c>
      <c r="B215" s="221" t="s">
        <v>339</v>
      </c>
      <c r="C215" s="222">
        <v>16</v>
      </c>
      <c r="D215" s="6" t="s">
        <v>388</v>
      </c>
      <c r="E215" s="6" t="s">
        <v>179</v>
      </c>
      <c r="F215" s="223"/>
      <c r="G215" s="6" t="s">
        <v>127</v>
      </c>
    </row>
    <row r="216" spans="1:7" x14ac:dyDescent="0.25">
      <c r="A216" s="42">
        <v>47</v>
      </c>
      <c r="B216" s="221" t="s">
        <v>339</v>
      </c>
      <c r="C216" s="222">
        <v>12</v>
      </c>
      <c r="D216" s="6" t="s">
        <v>389</v>
      </c>
      <c r="E216" s="6" t="s">
        <v>78</v>
      </c>
      <c r="F216" s="223"/>
      <c r="G216" s="6" t="s">
        <v>91</v>
      </c>
    </row>
    <row r="217" spans="1:7" x14ac:dyDescent="0.25">
      <c r="A217" s="42">
        <v>48</v>
      </c>
      <c r="B217" s="221" t="s">
        <v>339</v>
      </c>
      <c r="C217" s="222">
        <v>17</v>
      </c>
      <c r="D217" s="6" t="s">
        <v>390</v>
      </c>
      <c r="E217" s="6" t="s">
        <v>179</v>
      </c>
      <c r="F217" s="223"/>
      <c r="G217" s="6" t="s">
        <v>199</v>
      </c>
    </row>
    <row r="218" spans="1:7" x14ac:dyDescent="0.25">
      <c r="A218" s="42">
        <v>49</v>
      </c>
      <c r="B218" s="221" t="s">
        <v>339</v>
      </c>
      <c r="C218" s="222">
        <v>17</v>
      </c>
      <c r="D218" s="6" t="s">
        <v>391</v>
      </c>
      <c r="E218" s="6" t="s">
        <v>270</v>
      </c>
      <c r="F218" s="223"/>
      <c r="G218" s="6" t="s">
        <v>199</v>
      </c>
    </row>
    <row r="219" spans="1:7" x14ac:dyDescent="0.25">
      <c r="A219" s="42">
        <v>50</v>
      </c>
      <c r="B219" s="221" t="s">
        <v>339</v>
      </c>
      <c r="C219" s="222">
        <v>7</v>
      </c>
      <c r="D219" s="6" t="s">
        <v>392</v>
      </c>
      <c r="E219" s="6" t="s">
        <v>78</v>
      </c>
      <c r="F219" s="223"/>
      <c r="G219" s="6" t="s">
        <v>142</v>
      </c>
    </row>
    <row r="220" spans="1:7" x14ac:dyDescent="0.25">
      <c r="A220" s="42">
        <v>51</v>
      </c>
      <c r="B220" s="221" t="s">
        <v>339</v>
      </c>
      <c r="C220" s="222">
        <v>10</v>
      </c>
      <c r="D220" s="6" t="s">
        <v>393</v>
      </c>
      <c r="E220" s="6" t="s">
        <v>255</v>
      </c>
      <c r="F220" s="223"/>
      <c r="G220" s="6" t="s">
        <v>178</v>
      </c>
    </row>
    <row r="221" spans="1:7" x14ac:dyDescent="0.25">
      <c r="A221" s="42">
        <v>52</v>
      </c>
      <c r="B221" s="221" t="s">
        <v>339</v>
      </c>
      <c r="C221" s="222">
        <v>15</v>
      </c>
      <c r="D221" s="6" t="s">
        <v>394</v>
      </c>
      <c r="E221" s="6" t="s">
        <v>190</v>
      </c>
      <c r="F221" s="223"/>
      <c r="G221" s="6" t="s">
        <v>207</v>
      </c>
    </row>
    <row r="222" spans="1:7" x14ac:dyDescent="0.25">
      <c r="A222" s="42">
        <v>53</v>
      </c>
      <c r="B222" s="221" t="s">
        <v>339</v>
      </c>
      <c r="C222" s="222">
        <v>14</v>
      </c>
      <c r="D222" s="6" t="s">
        <v>395</v>
      </c>
      <c r="E222" s="6" t="s">
        <v>270</v>
      </c>
      <c r="F222" s="223"/>
      <c r="G222" s="6" t="s">
        <v>178</v>
      </c>
    </row>
    <row r="223" spans="1:7" x14ac:dyDescent="0.25">
      <c r="A223" s="42">
        <v>54</v>
      </c>
      <c r="B223" s="221" t="s">
        <v>339</v>
      </c>
      <c r="C223" s="222">
        <v>2</v>
      </c>
      <c r="D223" s="6" t="s">
        <v>396</v>
      </c>
      <c r="E223" s="6" t="s">
        <v>274</v>
      </c>
      <c r="F223" s="223"/>
      <c r="G223" s="6" t="s">
        <v>175</v>
      </c>
    </row>
    <row r="224" spans="1:7" x14ac:dyDescent="0.25">
      <c r="A224" s="224"/>
      <c r="B224" s="225"/>
      <c r="C224" s="226"/>
      <c r="D224" s="227"/>
      <c r="E224" s="227"/>
      <c r="F224" s="228"/>
      <c r="G224" s="227"/>
    </row>
    <row r="225" spans="1:7" x14ac:dyDescent="0.25">
      <c r="A225" s="42">
        <v>1</v>
      </c>
      <c r="B225" s="221" t="s">
        <v>397</v>
      </c>
      <c r="C225" s="222">
        <v>14</v>
      </c>
      <c r="D225" s="6" t="s">
        <v>398</v>
      </c>
      <c r="E225" s="6" t="s">
        <v>92</v>
      </c>
      <c r="F225" s="223" t="s">
        <v>94</v>
      </c>
      <c r="G225" s="6" t="s">
        <v>110</v>
      </c>
    </row>
    <row r="226" spans="1:7" x14ac:dyDescent="0.25">
      <c r="A226" s="42">
        <v>2</v>
      </c>
      <c r="B226" s="221" t="s">
        <v>397</v>
      </c>
      <c r="C226" s="222">
        <v>9</v>
      </c>
      <c r="D226" s="6" t="s">
        <v>399</v>
      </c>
      <c r="E226" s="6" t="s">
        <v>92</v>
      </c>
      <c r="F226" s="223" t="s">
        <v>94</v>
      </c>
      <c r="G226" s="6" t="s">
        <v>116</v>
      </c>
    </row>
    <row r="227" spans="1:7" x14ac:dyDescent="0.25">
      <c r="A227" s="42">
        <v>3</v>
      </c>
      <c r="B227" s="221" t="s">
        <v>397</v>
      </c>
      <c r="C227" s="222" t="s">
        <v>235</v>
      </c>
      <c r="D227" s="6" t="s">
        <v>400</v>
      </c>
      <c r="E227" s="6" t="s">
        <v>92</v>
      </c>
      <c r="F227" s="223" t="s">
        <v>94</v>
      </c>
      <c r="G227" s="6" t="s">
        <v>129</v>
      </c>
    </row>
    <row r="228" spans="1:7" x14ac:dyDescent="0.25">
      <c r="A228" s="42">
        <v>4</v>
      </c>
      <c r="B228" s="221" t="s">
        <v>397</v>
      </c>
      <c r="C228" s="222">
        <v>17</v>
      </c>
      <c r="D228" s="6" t="s">
        <v>703</v>
      </c>
      <c r="E228" s="6" t="s">
        <v>103</v>
      </c>
      <c r="F228" s="223" t="s">
        <v>94</v>
      </c>
      <c r="G228" s="6" t="s">
        <v>162</v>
      </c>
    </row>
    <row r="229" spans="1:7" x14ac:dyDescent="0.25">
      <c r="A229" s="42">
        <v>5</v>
      </c>
      <c r="B229" s="221" t="s">
        <v>397</v>
      </c>
      <c r="C229" s="222">
        <v>16</v>
      </c>
      <c r="D229" s="6" t="s">
        <v>401</v>
      </c>
      <c r="E229" s="6" t="s">
        <v>103</v>
      </c>
      <c r="F229" s="229">
        <v>2</v>
      </c>
      <c r="G229" s="6" t="s">
        <v>131</v>
      </c>
    </row>
    <row r="230" spans="1:7" x14ac:dyDescent="0.25">
      <c r="A230" s="42">
        <v>6</v>
      </c>
      <c r="B230" s="221" t="s">
        <v>397</v>
      </c>
      <c r="C230" s="222">
        <v>10</v>
      </c>
      <c r="D230" s="6" t="s">
        <v>402</v>
      </c>
      <c r="E230" s="6" t="s">
        <v>103</v>
      </c>
      <c r="F230" s="223" t="s">
        <v>94</v>
      </c>
      <c r="G230" s="6" t="s">
        <v>187</v>
      </c>
    </row>
    <row r="231" spans="1:7" x14ac:dyDescent="0.25">
      <c r="A231" s="42">
        <v>7</v>
      </c>
      <c r="B231" s="221" t="s">
        <v>397</v>
      </c>
      <c r="C231" s="222">
        <v>16</v>
      </c>
      <c r="D231" s="6" t="s">
        <v>403</v>
      </c>
      <c r="E231" s="6" t="s">
        <v>103</v>
      </c>
      <c r="F231" s="223" t="s">
        <v>94</v>
      </c>
      <c r="G231" s="6" t="s">
        <v>114</v>
      </c>
    </row>
    <row r="232" spans="1:7" x14ac:dyDescent="0.25">
      <c r="A232" s="42">
        <v>8</v>
      </c>
      <c r="B232" s="221" t="s">
        <v>397</v>
      </c>
      <c r="C232" s="222">
        <v>11</v>
      </c>
      <c r="D232" s="6" t="s">
        <v>404</v>
      </c>
      <c r="E232" s="6" t="s">
        <v>117</v>
      </c>
      <c r="F232" s="223"/>
      <c r="G232" s="6" t="s">
        <v>138</v>
      </c>
    </row>
    <row r="233" spans="1:7" x14ac:dyDescent="0.25">
      <c r="A233" s="42">
        <v>9</v>
      </c>
      <c r="B233" s="221" t="s">
        <v>397</v>
      </c>
      <c r="C233" s="222">
        <v>17</v>
      </c>
      <c r="D233" s="6" t="s">
        <v>405</v>
      </c>
      <c r="E233" s="6" t="s">
        <v>117</v>
      </c>
      <c r="F233" s="223"/>
      <c r="G233" s="6" t="s">
        <v>106</v>
      </c>
    </row>
    <row r="234" spans="1:7" x14ac:dyDescent="0.25">
      <c r="A234" s="42">
        <v>10</v>
      </c>
      <c r="B234" s="221" t="s">
        <v>397</v>
      </c>
      <c r="C234" s="222">
        <v>16</v>
      </c>
      <c r="D234" s="6" t="s">
        <v>406</v>
      </c>
      <c r="E234" s="6" t="s">
        <v>117</v>
      </c>
      <c r="F234" s="223"/>
      <c r="G234" s="6" t="s">
        <v>187</v>
      </c>
    </row>
    <row r="235" spans="1:7" x14ac:dyDescent="0.25">
      <c r="A235" s="42">
        <v>11</v>
      </c>
      <c r="B235" s="221" t="s">
        <v>397</v>
      </c>
      <c r="C235" s="222">
        <v>17</v>
      </c>
      <c r="D235" s="6" t="s">
        <v>407</v>
      </c>
      <c r="E235" s="6" t="s">
        <v>117</v>
      </c>
      <c r="F235" s="223"/>
      <c r="G235" s="6" t="s">
        <v>145</v>
      </c>
    </row>
    <row r="236" spans="1:7" x14ac:dyDescent="0.25">
      <c r="A236" s="42">
        <v>12</v>
      </c>
      <c r="B236" s="221" t="s">
        <v>397</v>
      </c>
      <c r="C236" s="222">
        <v>11</v>
      </c>
      <c r="D236" s="6" t="s">
        <v>408</v>
      </c>
      <c r="E236" s="6" t="s">
        <v>117</v>
      </c>
      <c r="F236" s="223"/>
      <c r="G236" s="6" t="s">
        <v>129</v>
      </c>
    </row>
    <row r="237" spans="1:7" x14ac:dyDescent="0.25">
      <c r="A237" s="42">
        <v>13</v>
      </c>
      <c r="B237" s="221" t="s">
        <v>397</v>
      </c>
      <c r="C237" s="222">
        <v>15</v>
      </c>
      <c r="D237" s="6" t="s">
        <v>409</v>
      </c>
      <c r="E237" s="6" t="s">
        <v>123</v>
      </c>
      <c r="F237" s="223"/>
      <c r="G237" s="6" t="s">
        <v>114</v>
      </c>
    </row>
    <row r="238" spans="1:7" x14ac:dyDescent="0.25">
      <c r="A238" s="42">
        <v>14</v>
      </c>
      <c r="B238" s="221" t="s">
        <v>397</v>
      </c>
      <c r="C238" s="222">
        <v>14</v>
      </c>
      <c r="D238" s="6" t="s">
        <v>410</v>
      </c>
      <c r="E238" s="6" t="s">
        <v>123</v>
      </c>
      <c r="F238" s="223"/>
      <c r="G238" s="6" t="s">
        <v>106</v>
      </c>
    </row>
    <row r="239" spans="1:7" x14ac:dyDescent="0.25">
      <c r="A239" s="42">
        <v>15</v>
      </c>
      <c r="B239" s="221" t="s">
        <v>397</v>
      </c>
      <c r="C239" s="222">
        <v>14</v>
      </c>
      <c r="D239" s="6" t="s">
        <v>411</v>
      </c>
      <c r="E239" s="6" t="s">
        <v>123</v>
      </c>
      <c r="F239" s="223"/>
      <c r="G239" s="6" t="s">
        <v>127</v>
      </c>
    </row>
    <row r="240" spans="1:7" x14ac:dyDescent="0.25">
      <c r="A240" s="42">
        <v>16</v>
      </c>
      <c r="B240" s="221" t="s">
        <v>397</v>
      </c>
      <c r="C240" s="222">
        <v>10</v>
      </c>
      <c r="D240" s="6" t="s">
        <v>412</v>
      </c>
      <c r="E240" s="6" t="s">
        <v>123</v>
      </c>
      <c r="F240" s="223"/>
      <c r="G240" s="6" t="s">
        <v>98</v>
      </c>
    </row>
    <row r="241" spans="1:7" x14ac:dyDescent="0.25">
      <c r="A241" s="42">
        <v>17</v>
      </c>
      <c r="B241" s="221" t="s">
        <v>397</v>
      </c>
      <c r="C241" s="222">
        <v>11</v>
      </c>
      <c r="D241" s="6" t="s">
        <v>413</v>
      </c>
      <c r="E241" s="6" t="s">
        <v>299</v>
      </c>
      <c r="F241" s="223"/>
      <c r="G241" s="6" t="s">
        <v>199</v>
      </c>
    </row>
    <row r="242" spans="1:7" x14ac:dyDescent="0.25">
      <c r="A242" s="42">
        <v>18</v>
      </c>
      <c r="B242" s="221" t="s">
        <v>397</v>
      </c>
      <c r="C242" s="222">
        <v>4</v>
      </c>
      <c r="D242" s="6" t="s">
        <v>414</v>
      </c>
      <c r="E242" s="6" t="s">
        <v>123</v>
      </c>
      <c r="F242" s="223"/>
      <c r="G242" s="6" t="s">
        <v>121</v>
      </c>
    </row>
    <row r="243" spans="1:7" x14ac:dyDescent="0.25">
      <c r="A243" s="42">
        <v>19</v>
      </c>
      <c r="B243" s="221" t="s">
        <v>397</v>
      </c>
      <c r="C243" s="222">
        <v>17</v>
      </c>
      <c r="D243" s="6" t="s">
        <v>415</v>
      </c>
      <c r="E243" s="6" t="s">
        <v>148</v>
      </c>
      <c r="F243" s="223"/>
      <c r="G243" s="6" t="s">
        <v>116</v>
      </c>
    </row>
    <row r="244" spans="1:7" x14ac:dyDescent="0.25">
      <c r="A244" s="42">
        <v>20</v>
      </c>
      <c r="B244" s="221" t="s">
        <v>397</v>
      </c>
      <c r="C244" s="222">
        <v>17</v>
      </c>
      <c r="D244" s="6" t="s">
        <v>416</v>
      </c>
      <c r="E244" s="6" t="s">
        <v>146</v>
      </c>
      <c r="F244" s="223"/>
      <c r="G244" s="6" t="s">
        <v>142</v>
      </c>
    </row>
    <row r="245" spans="1:7" x14ac:dyDescent="0.25">
      <c r="A245" s="42">
        <v>21</v>
      </c>
      <c r="B245" s="221" t="s">
        <v>397</v>
      </c>
      <c r="C245" s="222">
        <v>17</v>
      </c>
      <c r="D245" s="6" t="s">
        <v>417</v>
      </c>
      <c r="E245" s="6" t="s">
        <v>148</v>
      </c>
      <c r="F245" s="223"/>
      <c r="G245" s="6" t="s">
        <v>182</v>
      </c>
    </row>
    <row r="246" spans="1:7" x14ac:dyDescent="0.25">
      <c r="A246" s="42">
        <v>22</v>
      </c>
      <c r="B246" s="221" t="s">
        <v>397</v>
      </c>
      <c r="C246" s="222">
        <v>15</v>
      </c>
      <c r="D246" s="6" t="s">
        <v>418</v>
      </c>
      <c r="E246" s="6" t="s">
        <v>139</v>
      </c>
      <c r="F246" s="223"/>
      <c r="G246" s="6" t="s">
        <v>102</v>
      </c>
    </row>
    <row r="247" spans="1:7" x14ac:dyDescent="0.25">
      <c r="A247" s="42">
        <v>23</v>
      </c>
      <c r="B247" s="221" t="s">
        <v>397</v>
      </c>
      <c r="C247" s="222">
        <v>14</v>
      </c>
      <c r="D247" s="6" t="s">
        <v>419</v>
      </c>
      <c r="E247" s="6" t="s">
        <v>143</v>
      </c>
      <c r="F247" s="223"/>
      <c r="G247" s="6" t="s">
        <v>321</v>
      </c>
    </row>
    <row r="248" spans="1:7" x14ac:dyDescent="0.25">
      <c r="A248" s="42">
        <v>24</v>
      </c>
      <c r="B248" s="221" t="s">
        <v>397</v>
      </c>
      <c r="C248" s="222">
        <v>17</v>
      </c>
      <c r="D248" s="6" t="s">
        <v>420</v>
      </c>
      <c r="E248" s="6" t="s">
        <v>139</v>
      </c>
      <c r="F248" s="223"/>
      <c r="G248" s="6" t="s">
        <v>116</v>
      </c>
    </row>
    <row r="249" spans="1:7" x14ac:dyDescent="0.25">
      <c r="A249" s="42">
        <v>25</v>
      </c>
      <c r="B249" s="221" t="s">
        <v>397</v>
      </c>
      <c r="C249" s="222">
        <v>15</v>
      </c>
      <c r="D249" s="6" t="s">
        <v>421</v>
      </c>
      <c r="E249" s="6" t="s">
        <v>152</v>
      </c>
      <c r="F249" s="223"/>
      <c r="G249" s="6" t="s">
        <v>114</v>
      </c>
    </row>
    <row r="250" spans="1:7" x14ac:dyDescent="0.25">
      <c r="A250" s="42">
        <v>26</v>
      </c>
      <c r="B250" s="221" t="s">
        <v>397</v>
      </c>
      <c r="C250" s="222">
        <v>10</v>
      </c>
      <c r="D250" s="6" t="s">
        <v>422</v>
      </c>
      <c r="E250" s="6" t="s">
        <v>139</v>
      </c>
      <c r="F250" s="223"/>
      <c r="G250" s="6" t="s">
        <v>321</v>
      </c>
    </row>
    <row r="251" spans="1:7" x14ac:dyDescent="0.25">
      <c r="A251" s="42">
        <v>27</v>
      </c>
      <c r="B251" s="221" t="s">
        <v>397</v>
      </c>
      <c r="C251" s="222">
        <v>17</v>
      </c>
      <c r="D251" s="6" t="s">
        <v>423</v>
      </c>
      <c r="E251" s="6" t="s">
        <v>139</v>
      </c>
      <c r="F251" s="223"/>
      <c r="G251" s="6" t="s">
        <v>131</v>
      </c>
    </row>
    <row r="252" spans="1:7" x14ac:dyDescent="0.25">
      <c r="A252" s="42">
        <v>28</v>
      </c>
      <c r="B252" s="221" t="s">
        <v>397</v>
      </c>
      <c r="C252" s="222">
        <v>16</v>
      </c>
      <c r="D252" s="6" t="s">
        <v>424</v>
      </c>
      <c r="E252" s="6" t="s">
        <v>157</v>
      </c>
      <c r="F252" s="223"/>
      <c r="G252" s="6" t="s">
        <v>199</v>
      </c>
    </row>
    <row r="253" spans="1:7" x14ac:dyDescent="0.25">
      <c r="A253" s="42">
        <v>29</v>
      </c>
      <c r="B253" s="221" t="s">
        <v>397</v>
      </c>
      <c r="C253" s="222">
        <v>16</v>
      </c>
      <c r="D253" s="6" t="s">
        <v>425</v>
      </c>
      <c r="E253" s="6" t="s">
        <v>157</v>
      </c>
      <c r="F253" s="223"/>
      <c r="G253" s="6" t="s">
        <v>169</v>
      </c>
    </row>
    <row r="254" spans="1:7" x14ac:dyDescent="0.25">
      <c r="A254" s="42">
        <v>30</v>
      </c>
      <c r="B254" s="221" t="s">
        <v>397</v>
      </c>
      <c r="C254" s="222">
        <v>17</v>
      </c>
      <c r="D254" s="6" t="s">
        <v>426</v>
      </c>
      <c r="E254" s="6" t="s">
        <v>160</v>
      </c>
      <c r="F254" s="223"/>
      <c r="G254" s="6" t="s">
        <v>98</v>
      </c>
    </row>
    <row r="255" spans="1:7" x14ac:dyDescent="0.25">
      <c r="A255" s="42">
        <v>31</v>
      </c>
      <c r="B255" s="221" t="s">
        <v>397</v>
      </c>
      <c r="C255" s="222">
        <v>13</v>
      </c>
      <c r="D255" s="6" t="s">
        <v>427</v>
      </c>
      <c r="E255" s="6" t="s">
        <v>146</v>
      </c>
      <c r="F255" s="223"/>
      <c r="G255" s="6" t="s">
        <v>121</v>
      </c>
    </row>
    <row r="256" spans="1:7" x14ac:dyDescent="0.25">
      <c r="A256" s="42">
        <v>32</v>
      </c>
      <c r="B256" s="221" t="s">
        <v>397</v>
      </c>
      <c r="C256" s="222">
        <v>17</v>
      </c>
      <c r="D256" s="6" t="s">
        <v>428</v>
      </c>
      <c r="E256" s="6" t="s">
        <v>163</v>
      </c>
      <c r="F256" s="223"/>
      <c r="G256" s="6" t="s">
        <v>121</v>
      </c>
    </row>
    <row r="257" spans="1:7" x14ac:dyDescent="0.25">
      <c r="A257" s="42">
        <v>33</v>
      </c>
      <c r="B257" s="221" t="s">
        <v>397</v>
      </c>
      <c r="C257" s="222">
        <v>16</v>
      </c>
      <c r="D257" s="6" t="s">
        <v>429</v>
      </c>
      <c r="E257" s="6" t="s">
        <v>195</v>
      </c>
      <c r="F257" s="223"/>
      <c r="G257" s="6" t="s">
        <v>150</v>
      </c>
    </row>
    <row r="258" spans="1:7" x14ac:dyDescent="0.25">
      <c r="A258" s="42">
        <v>34</v>
      </c>
      <c r="B258" s="221" t="s">
        <v>397</v>
      </c>
      <c r="C258" s="222">
        <v>14</v>
      </c>
      <c r="D258" s="6" t="s">
        <v>430</v>
      </c>
      <c r="E258" s="6" t="s">
        <v>78</v>
      </c>
      <c r="F258" s="223"/>
      <c r="G258" s="6" t="s">
        <v>187</v>
      </c>
    </row>
    <row r="259" spans="1:7" x14ac:dyDescent="0.25">
      <c r="A259" s="42">
        <v>35</v>
      </c>
      <c r="B259" s="221" t="s">
        <v>397</v>
      </c>
      <c r="C259" s="222">
        <v>16</v>
      </c>
      <c r="D259" s="6" t="s">
        <v>431</v>
      </c>
      <c r="E259" s="6" t="s">
        <v>190</v>
      </c>
      <c r="F259" s="223"/>
      <c r="G259" s="6" t="s">
        <v>114</v>
      </c>
    </row>
    <row r="260" spans="1:7" x14ac:dyDescent="0.25">
      <c r="A260" s="42">
        <v>36</v>
      </c>
      <c r="B260" s="221" t="s">
        <v>397</v>
      </c>
      <c r="C260" s="222">
        <v>14</v>
      </c>
      <c r="D260" s="6" t="s">
        <v>432</v>
      </c>
      <c r="E260" s="6" t="s">
        <v>255</v>
      </c>
      <c r="F260" s="223"/>
      <c r="G260" s="6" t="s">
        <v>125</v>
      </c>
    </row>
    <row r="261" spans="1:7" x14ac:dyDescent="0.25">
      <c r="A261" s="42">
        <v>37</v>
      </c>
      <c r="B261" s="221" t="s">
        <v>397</v>
      </c>
      <c r="C261" s="222">
        <v>14</v>
      </c>
      <c r="D261" s="6" t="s">
        <v>433</v>
      </c>
      <c r="E261" s="6" t="s">
        <v>167</v>
      </c>
      <c r="F261" s="223"/>
      <c r="G261" s="6" t="s">
        <v>145</v>
      </c>
    </row>
    <row r="262" spans="1:7" x14ac:dyDescent="0.25">
      <c r="A262" s="42">
        <v>38</v>
      </c>
      <c r="B262" s="221" t="s">
        <v>397</v>
      </c>
      <c r="C262" s="222">
        <v>17</v>
      </c>
      <c r="D262" s="6" t="s">
        <v>434</v>
      </c>
      <c r="E262" s="6" t="s">
        <v>173</v>
      </c>
      <c r="F262" s="223"/>
      <c r="G262" s="6" t="s">
        <v>129</v>
      </c>
    </row>
    <row r="263" spans="1:7" x14ac:dyDescent="0.25">
      <c r="A263" s="42">
        <v>39</v>
      </c>
      <c r="B263" s="221" t="s">
        <v>397</v>
      </c>
      <c r="C263" s="222">
        <v>13</v>
      </c>
      <c r="D263" s="6" t="s">
        <v>435</v>
      </c>
      <c r="E263" s="6" t="s">
        <v>78</v>
      </c>
      <c r="F263" s="223"/>
      <c r="G263" s="6" t="s">
        <v>110</v>
      </c>
    </row>
    <row r="264" spans="1:7" x14ac:dyDescent="0.25">
      <c r="A264" s="42">
        <v>40</v>
      </c>
      <c r="B264" s="221" t="s">
        <v>397</v>
      </c>
      <c r="C264" s="222">
        <v>13</v>
      </c>
      <c r="D264" s="6" t="s">
        <v>436</v>
      </c>
      <c r="E264" s="6" t="s">
        <v>328</v>
      </c>
      <c r="F264" s="223"/>
      <c r="G264" s="6" t="s">
        <v>145</v>
      </c>
    </row>
    <row r="265" spans="1:7" x14ac:dyDescent="0.25">
      <c r="A265" s="42">
        <v>41</v>
      </c>
      <c r="B265" s="221" t="s">
        <v>397</v>
      </c>
      <c r="C265" s="222">
        <v>11</v>
      </c>
      <c r="D265" s="6" t="s">
        <v>437</v>
      </c>
      <c r="E265" s="6" t="s">
        <v>170</v>
      </c>
      <c r="F265" s="223"/>
      <c r="G265" s="6" t="s">
        <v>114</v>
      </c>
    </row>
    <row r="266" spans="1:7" x14ac:dyDescent="0.25">
      <c r="A266" s="42">
        <v>42</v>
      </c>
      <c r="B266" s="221" t="s">
        <v>397</v>
      </c>
      <c r="C266" s="222">
        <v>17</v>
      </c>
      <c r="D266" s="6" t="s">
        <v>438</v>
      </c>
      <c r="E266" s="6" t="s">
        <v>173</v>
      </c>
      <c r="F266" s="223"/>
      <c r="G266" s="6" t="s">
        <v>98</v>
      </c>
    </row>
    <row r="267" spans="1:7" x14ac:dyDescent="0.25">
      <c r="A267" s="42">
        <v>43</v>
      </c>
      <c r="B267" s="221" t="s">
        <v>397</v>
      </c>
      <c r="C267" s="222">
        <v>12</v>
      </c>
      <c r="D267" s="6" t="s">
        <v>439</v>
      </c>
      <c r="E267" s="6" t="s">
        <v>440</v>
      </c>
      <c r="F267" s="223"/>
      <c r="G267" s="6" t="s">
        <v>129</v>
      </c>
    </row>
    <row r="268" spans="1:7" x14ac:dyDescent="0.25">
      <c r="A268" s="42">
        <v>44</v>
      </c>
      <c r="B268" s="221" t="s">
        <v>397</v>
      </c>
      <c r="C268" s="222">
        <v>10</v>
      </c>
      <c r="D268" s="6" t="s">
        <v>441</v>
      </c>
      <c r="E268" s="6" t="s">
        <v>328</v>
      </c>
      <c r="F268" s="223"/>
      <c r="G268" s="6" t="s">
        <v>142</v>
      </c>
    </row>
    <row r="269" spans="1:7" x14ac:dyDescent="0.25">
      <c r="A269" s="42">
        <v>45</v>
      </c>
      <c r="B269" s="221" t="s">
        <v>397</v>
      </c>
      <c r="C269" s="222">
        <v>14</v>
      </c>
      <c r="D269" s="6" t="s">
        <v>442</v>
      </c>
      <c r="E269" s="6" t="s">
        <v>170</v>
      </c>
      <c r="F269" s="223"/>
      <c r="G269" s="6" t="s">
        <v>127</v>
      </c>
    </row>
    <row r="270" spans="1:7" x14ac:dyDescent="0.25">
      <c r="A270" s="42">
        <v>46</v>
      </c>
      <c r="B270" s="221" t="s">
        <v>397</v>
      </c>
      <c r="C270" s="222">
        <v>17</v>
      </c>
      <c r="D270" s="6" t="s">
        <v>443</v>
      </c>
      <c r="E270" s="6" t="s">
        <v>328</v>
      </c>
      <c r="F270" s="223"/>
      <c r="G270" s="6" t="s">
        <v>138</v>
      </c>
    </row>
    <row r="271" spans="1:7" x14ac:dyDescent="0.25">
      <c r="A271" s="42">
        <v>47</v>
      </c>
      <c r="B271" s="221" t="s">
        <v>397</v>
      </c>
      <c r="C271" s="222">
        <v>14</v>
      </c>
      <c r="D271" s="6" t="s">
        <v>444</v>
      </c>
      <c r="E271" s="6" t="s">
        <v>188</v>
      </c>
      <c r="F271" s="223"/>
      <c r="G271" s="6" t="s">
        <v>187</v>
      </c>
    </row>
    <row r="272" spans="1:7" x14ac:dyDescent="0.25">
      <c r="A272" s="42">
        <v>48</v>
      </c>
      <c r="B272" s="221" t="s">
        <v>397</v>
      </c>
      <c r="C272" s="222">
        <v>17</v>
      </c>
      <c r="D272" s="6" t="s">
        <v>445</v>
      </c>
      <c r="E272" s="6" t="s">
        <v>179</v>
      </c>
      <c r="F272" s="223"/>
      <c r="G272" s="6" t="s">
        <v>321</v>
      </c>
    </row>
    <row r="273" spans="1:7" x14ac:dyDescent="0.25">
      <c r="A273" s="42">
        <v>49</v>
      </c>
      <c r="B273" s="221" t="s">
        <v>397</v>
      </c>
      <c r="C273" s="222">
        <v>15</v>
      </c>
      <c r="D273" s="6" t="s">
        <v>446</v>
      </c>
      <c r="E273" s="6" t="s">
        <v>265</v>
      </c>
      <c r="F273" s="223"/>
      <c r="G273" s="6" t="s">
        <v>207</v>
      </c>
    </row>
    <row r="274" spans="1:7" x14ac:dyDescent="0.25">
      <c r="A274" s="42">
        <v>50</v>
      </c>
      <c r="B274" s="221" t="s">
        <v>397</v>
      </c>
      <c r="C274" s="222">
        <v>12</v>
      </c>
      <c r="D274" s="6" t="s">
        <v>447</v>
      </c>
      <c r="E274" s="6" t="s">
        <v>334</v>
      </c>
      <c r="F274" s="223"/>
      <c r="G274" s="6" t="s">
        <v>116</v>
      </c>
    </row>
    <row r="275" spans="1:7" x14ac:dyDescent="0.25">
      <c r="A275" s="42">
        <v>51</v>
      </c>
      <c r="B275" s="221" t="s">
        <v>397</v>
      </c>
      <c r="C275" s="222">
        <v>10</v>
      </c>
      <c r="D275" s="6" t="s">
        <v>448</v>
      </c>
      <c r="E275" s="6" t="s">
        <v>179</v>
      </c>
      <c r="F275" s="223"/>
      <c r="G275" s="6" t="s">
        <v>162</v>
      </c>
    </row>
    <row r="276" spans="1:7" x14ac:dyDescent="0.25">
      <c r="A276" s="42">
        <v>52</v>
      </c>
      <c r="B276" s="221" t="s">
        <v>397</v>
      </c>
      <c r="C276" s="222">
        <v>10</v>
      </c>
      <c r="D276" s="6" t="s">
        <v>449</v>
      </c>
      <c r="E276" s="6" t="s">
        <v>179</v>
      </c>
      <c r="F276" s="223"/>
      <c r="G276" s="6" t="s">
        <v>184</v>
      </c>
    </row>
    <row r="277" spans="1:7" x14ac:dyDescent="0.25">
      <c r="A277" s="42">
        <v>53</v>
      </c>
      <c r="B277" s="221" t="s">
        <v>397</v>
      </c>
      <c r="C277" s="222">
        <v>12</v>
      </c>
      <c r="D277" s="6" t="s">
        <v>450</v>
      </c>
      <c r="E277" s="6" t="s">
        <v>255</v>
      </c>
      <c r="F277" s="223"/>
      <c r="G277" s="6" t="s">
        <v>106</v>
      </c>
    </row>
    <row r="278" spans="1:7" x14ac:dyDescent="0.25">
      <c r="A278" s="42">
        <v>54</v>
      </c>
      <c r="B278" s="221" t="s">
        <v>397</v>
      </c>
      <c r="C278" s="222">
        <v>15</v>
      </c>
      <c r="D278" s="6" t="s">
        <v>451</v>
      </c>
      <c r="E278" s="6" t="s">
        <v>334</v>
      </c>
      <c r="F278" s="223"/>
      <c r="G278" s="6" t="s">
        <v>142</v>
      </c>
    </row>
    <row r="279" spans="1:7" x14ac:dyDescent="0.25">
      <c r="A279" s="42">
        <v>55</v>
      </c>
      <c r="B279" s="221" t="s">
        <v>397</v>
      </c>
      <c r="C279" s="222">
        <v>16</v>
      </c>
      <c r="D279" s="6" t="s">
        <v>452</v>
      </c>
      <c r="E279" s="6"/>
      <c r="F279" s="223"/>
      <c r="G279" s="6" t="s">
        <v>235</v>
      </c>
    </row>
    <row r="280" spans="1:7" x14ac:dyDescent="0.25">
      <c r="A280" s="42">
        <v>56</v>
      </c>
      <c r="B280" s="221" t="s">
        <v>397</v>
      </c>
      <c r="C280" s="222">
        <v>16</v>
      </c>
      <c r="D280" s="6" t="s">
        <v>453</v>
      </c>
      <c r="E280" s="6"/>
      <c r="F280" s="223"/>
      <c r="G280" s="6" t="s">
        <v>235</v>
      </c>
    </row>
    <row r="281" spans="1:7" x14ac:dyDescent="0.25">
      <c r="A281" s="224"/>
      <c r="B281" s="225"/>
      <c r="C281" s="226"/>
      <c r="D281" s="227"/>
      <c r="E281" s="227"/>
      <c r="F281" s="228"/>
      <c r="G281" s="227"/>
    </row>
    <row r="282" spans="1:7" x14ac:dyDescent="0.25">
      <c r="A282" s="42">
        <v>1</v>
      </c>
      <c r="B282" s="221" t="s">
        <v>454</v>
      </c>
      <c r="C282" s="222">
        <v>17</v>
      </c>
      <c r="D282" s="6" t="s">
        <v>455</v>
      </c>
      <c r="E282" s="6" t="s">
        <v>92</v>
      </c>
      <c r="F282" s="223" t="s">
        <v>704</v>
      </c>
      <c r="G282" s="6" t="s">
        <v>127</v>
      </c>
    </row>
    <row r="283" spans="1:7" x14ac:dyDescent="0.25">
      <c r="A283" s="42">
        <v>2</v>
      </c>
      <c r="B283" s="221" t="s">
        <v>454</v>
      </c>
      <c r="C283" s="222">
        <v>17</v>
      </c>
      <c r="D283" s="6" t="s">
        <v>456</v>
      </c>
      <c r="E283" s="6" t="s">
        <v>92</v>
      </c>
      <c r="F283" s="223" t="s">
        <v>705</v>
      </c>
      <c r="G283" s="6" t="s">
        <v>187</v>
      </c>
    </row>
    <row r="284" spans="1:7" x14ac:dyDescent="0.25">
      <c r="A284" s="42">
        <v>3</v>
      </c>
      <c r="B284" s="221" t="s">
        <v>454</v>
      </c>
      <c r="C284" s="222">
        <v>17</v>
      </c>
      <c r="D284" s="6" t="s">
        <v>457</v>
      </c>
      <c r="E284" s="6" t="s">
        <v>92</v>
      </c>
      <c r="F284" s="223" t="s">
        <v>94</v>
      </c>
      <c r="G284" s="6" t="s">
        <v>175</v>
      </c>
    </row>
    <row r="285" spans="1:7" x14ac:dyDescent="0.25">
      <c r="A285" s="42">
        <v>4</v>
      </c>
      <c r="B285" s="221" t="s">
        <v>454</v>
      </c>
      <c r="C285" s="222">
        <v>14</v>
      </c>
      <c r="D285" s="6" t="s">
        <v>459</v>
      </c>
      <c r="E285" s="6" t="s">
        <v>92</v>
      </c>
      <c r="F285" s="223" t="s">
        <v>94</v>
      </c>
      <c r="G285" s="6" t="s">
        <v>125</v>
      </c>
    </row>
    <row r="286" spans="1:7" x14ac:dyDescent="0.25">
      <c r="A286" s="42">
        <v>5</v>
      </c>
      <c r="B286" s="221" t="s">
        <v>454</v>
      </c>
      <c r="C286" s="222">
        <v>17</v>
      </c>
      <c r="D286" s="6" t="s">
        <v>460</v>
      </c>
      <c r="E286" s="6" t="s">
        <v>103</v>
      </c>
      <c r="F286" s="223" t="s">
        <v>94</v>
      </c>
      <c r="G286" s="6" t="s">
        <v>127</v>
      </c>
    </row>
    <row r="287" spans="1:7" x14ac:dyDescent="0.25">
      <c r="A287" s="42">
        <v>6</v>
      </c>
      <c r="B287" s="221" t="s">
        <v>454</v>
      </c>
      <c r="C287" s="222">
        <v>17</v>
      </c>
      <c r="D287" s="6" t="s">
        <v>461</v>
      </c>
      <c r="E287" s="6" t="s">
        <v>103</v>
      </c>
      <c r="F287" s="223" t="s">
        <v>280</v>
      </c>
      <c r="G287" s="6" t="s">
        <v>169</v>
      </c>
    </row>
    <row r="288" spans="1:7" x14ac:dyDescent="0.25">
      <c r="A288" s="42">
        <v>7</v>
      </c>
      <c r="B288" s="221" t="s">
        <v>454</v>
      </c>
      <c r="C288" s="222">
        <v>12</v>
      </c>
      <c r="D288" s="6" t="s">
        <v>462</v>
      </c>
      <c r="E288" s="6" t="s">
        <v>103</v>
      </c>
      <c r="F288" s="223" t="s">
        <v>94</v>
      </c>
      <c r="G288" s="6" t="s">
        <v>321</v>
      </c>
    </row>
    <row r="289" spans="1:7" x14ac:dyDescent="0.25">
      <c r="A289" s="42">
        <v>8</v>
      </c>
      <c r="B289" s="221" t="s">
        <v>454</v>
      </c>
      <c r="C289" s="222">
        <v>3</v>
      </c>
      <c r="D289" s="6" t="s">
        <v>463</v>
      </c>
      <c r="E289" s="6" t="s">
        <v>218</v>
      </c>
      <c r="F289" s="223" t="s">
        <v>94</v>
      </c>
      <c r="G289" s="6" t="s">
        <v>127</v>
      </c>
    </row>
    <row r="290" spans="1:7" x14ac:dyDescent="0.25">
      <c r="A290" s="42">
        <v>9</v>
      </c>
      <c r="B290" s="221" t="s">
        <v>454</v>
      </c>
      <c r="C290" s="222">
        <v>16</v>
      </c>
      <c r="D290" s="6" t="s">
        <v>464</v>
      </c>
      <c r="E290" s="6" t="s">
        <v>103</v>
      </c>
      <c r="F290" s="223" t="s">
        <v>94</v>
      </c>
      <c r="G290" s="6" t="s">
        <v>114</v>
      </c>
    </row>
    <row r="291" spans="1:7" x14ac:dyDescent="0.25">
      <c r="A291" s="42">
        <v>10</v>
      </c>
      <c r="B291" s="221" t="s">
        <v>454</v>
      </c>
      <c r="C291" s="222"/>
      <c r="D291" s="6" t="s">
        <v>465</v>
      </c>
      <c r="E291" s="6"/>
      <c r="F291" s="223" t="s">
        <v>94</v>
      </c>
      <c r="G291" s="6" t="s">
        <v>235</v>
      </c>
    </row>
    <row r="292" spans="1:7" x14ac:dyDescent="0.25">
      <c r="A292" s="42">
        <v>11</v>
      </c>
      <c r="B292" s="221" t="s">
        <v>454</v>
      </c>
      <c r="C292" s="222"/>
      <c r="D292" s="6" t="s">
        <v>466</v>
      </c>
      <c r="E292" s="6"/>
      <c r="F292" s="223" t="s">
        <v>94</v>
      </c>
      <c r="G292" s="6" t="s">
        <v>235</v>
      </c>
    </row>
    <row r="293" spans="1:7" x14ac:dyDescent="0.25">
      <c r="A293" s="42">
        <v>12</v>
      </c>
      <c r="B293" s="221" t="s">
        <v>454</v>
      </c>
      <c r="C293" s="222">
        <v>15</v>
      </c>
      <c r="D293" s="6" t="s">
        <v>467</v>
      </c>
      <c r="E293" s="6" t="s">
        <v>117</v>
      </c>
      <c r="F293" s="223"/>
      <c r="G293" s="6" t="s">
        <v>321</v>
      </c>
    </row>
    <row r="294" spans="1:7" x14ac:dyDescent="0.25">
      <c r="A294" s="42">
        <v>13</v>
      </c>
      <c r="B294" s="221" t="s">
        <v>454</v>
      </c>
      <c r="C294" s="222">
        <v>13</v>
      </c>
      <c r="D294" s="6" t="s">
        <v>468</v>
      </c>
      <c r="E294" s="6" t="s">
        <v>117</v>
      </c>
      <c r="F294" s="223"/>
      <c r="G294" s="6" t="s">
        <v>98</v>
      </c>
    </row>
    <row r="295" spans="1:7" x14ac:dyDescent="0.25">
      <c r="A295" s="42">
        <v>14</v>
      </c>
      <c r="B295" s="221" t="s">
        <v>454</v>
      </c>
      <c r="C295" s="222">
        <v>15</v>
      </c>
      <c r="D295" s="6" t="s">
        <v>469</v>
      </c>
      <c r="E295" s="6" t="s">
        <v>117</v>
      </c>
      <c r="F295" s="223"/>
      <c r="G295" s="6" t="s">
        <v>95</v>
      </c>
    </row>
    <row r="296" spans="1:7" x14ac:dyDescent="0.25">
      <c r="A296" s="42">
        <v>15</v>
      </c>
      <c r="B296" s="221" t="s">
        <v>454</v>
      </c>
      <c r="C296" s="222">
        <v>16</v>
      </c>
      <c r="D296" s="6" t="s">
        <v>124</v>
      </c>
      <c r="E296" s="6" t="s">
        <v>123</v>
      </c>
      <c r="F296" s="223"/>
      <c r="G296" s="6" t="s">
        <v>125</v>
      </c>
    </row>
    <row r="297" spans="1:7" x14ac:dyDescent="0.25">
      <c r="A297" s="42">
        <v>16</v>
      </c>
      <c r="B297" s="221" t="s">
        <v>454</v>
      </c>
      <c r="C297" s="222">
        <v>17</v>
      </c>
      <c r="D297" s="6" t="s">
        <v>470</v>
      </c>
      <c r="E297" s="6" t="s">
        <v>123</v>
      </c>
      <c r="F297" s="223"/>
      <c r="G297" s="6" t="s">
        <v>187</v>
      </c>
    </row>
    <row r="298" spans="1:7" x14ac:dyDescent="0.25">
      <c r="A298" s="42">
        <v>17</v>
      </c>
      <c r="B298" s="221" t="s">
        <v>454</v>
      </c>
      <c r="C298" s="222">
        <v>16</v>
      </c>
      <c r="D298" s="6" t="s">
        <v>471</v>
      </c>
      <c r="E298" s="6" t="s">
        <v>123</v>
      </c>
      <c r="F298" s="223"/>
      <c r="G298" s="6" t="s">
        <v>112</v>
      </c>
    </row>
    <row r="299" spans="1:7" x14ac:dyDescent="0.25">
      <c r="A299" s="42">
        <v>18</v>
      </c>
      <c r="B299" s="221" t="s">
        <v>454</v>
      </c>
      <c r="C299" s="222">
        <v>15</v>
      </c>
      <c r="D299" s="6" t="s">
        <v>472</v>
      </c>
      <c r="E299" s="6" t="s">
        <v>123</v>
      </c>
      <c r="F299" s="223"/>
      <c r="G299" s="6" t="s">
        <v>187</v>
      </c>
    </row>
    <row r="300" spans="1:7" x14ac:dyDescent="0.25">
      <c r="A300" s="42">
        <v>19</v>
      </c>
      <c r="B300" s="221" t="s">
        <v>454</v>
      </c>
      <c r="C300" s="222">
        <v>15</v>
      </c>
      <c r="D300" s="6" t="s">
        <v>474</v>
      </c>
      <c r="E300" s="6" t="s">
        <v>123</v>
      </c>
      <c r="F300" s="223"/>
      <c r="G300" s="6" t="s">
        <v>162</v>
      </c>
    </row>
    <row r="301" spans="1:7" x14ac:dyDescent="0.25">
      <c r="A301" s="42">
        <v>20</v>
      </c>
      <c r="B301" s="221" t="s">
        <v>454</v>
      </c>
      <c r="C301" s="222">
        <v>4</v>
      </c>
      <c r="D301" s="6" t="s">
        <v>475</v>
      </c>
      <c r="E301" s="6" t="s">
        <v>123</v>
      </c>
      <c r="F301" s="223"/>
      <c r="G301" s="6" t="s">
        <v>125</v>
      </c>
    </row>
    <row r="302" spans="1:7" x14ac:dyDescent="0.25">
      <c r="A302" s="42">
        <v>21</v>
      </c>
      <c r="B302" s="221" t="s">
        <v>454</v>
      </c>
      <c r="C302" s="222" t="s">
        <v>235</v>
      </c>
      <c r="D302" s="6" t="s">
        <v>476</v>
      </c>
      <c r="E302" s="6"/>
      <c r="F302" s="223"/>
      <c r="G302" s="6"/>
    </row>
    <row r="303" spans="1:7" x14ac:dyDescent="0.25">
      <c r="A303" s="42">
        <v>22</v>
      </c>
      <c r="B303" s="221" t="s">
        <v>454</v>
      </c>
      <c r="C303" s="222" t="s">
        <v>235</v>
      </c>
      <c r="D303" s="6" t="s">
        <v>477</v>
      </c>
      <c r="E303" s="6"/>
      <c r="F303" s="223"/>
      <c r="G303" s="6"/>
    </row>
    <row r="304" spans="1:7" x14ac:dyDescent="0.25">
      <c r="A304" s="42">
        <v>23</v>
      </c>
      <c r="B304" s="221" t="s">
        <v>454</v>
      </c>
      <c r="C304" s="222">
        <v>17</v>
      </c>
      <c r="D304" s="6" t="s">
        <v>478</v>
      </c>
      <c r="E304" s="6" t="s">
        <v>143</v>
      </c>
      <c r="F304" s="223"/>
      <c r="G304" s="6" t="s">
        <v>106</v>
      </c>
    </row>
    <row r="305" spans="1:7" x14ac:dyDescent="0.25">
      <c r="A305" s="42">
        <v>24</v>
      </c>
      <c r="B305" s="221" t="s">
        <v>454</v>
      </c>
      <c r="C305" s="222">
        <v>17</v>
      </c>
      <c r="D305" s="6" t="s">
        <v>479</v>
      </c>
      <c r="E305" s="6" t="s">
        <v>143</v>
      </c>
      <c r="F305" s="223"/>
      <c r="G305" s="6" t="s">
        <v>187</v>
      </c>
    </row>
    <row r="306" spans="1:7" x14ac:dyDescent="0.25">
      <c r="A306" s="42">
        <v>25</v>
      </c>
      <c r="B306" s="221" t="s">
        <v>454</v>
      </c>
      <c r="C306" s="222">
        <v>12</v>
      </c>
      <c r="D306" s="6" t="s">
        <v>480</v>
      </c>
      <c r="E306" s="6" t="s">
        <v>139</v>
      </c>
      <c r="F306" s="223"/>
      <c r="G306" s="6" t="s">
        <v>100</v>
      </c>
    </row>
    <row r="307" spans="1:7" x14ac:dyDescent="0.25">
      <c r="A307" s="42">
        <v>26</v>
      </c>
      <c r="B307" s="221" t="s">
        <v>454</v>
      </c>
      <c r="C307" s="222">
        <v>6</v>
      </c>
      <c r="D307" s="6" t="s">
        <v>481</v>
      </c>
      <c r="E307" s="6" t="s">
        <v>482</v>
      </c>
      <c r="F307" s="223"/>
      <c r="G307" s="6" t="s">
        <v>112</v>
      </c>
    </row>
    <row r="308" spans="1:7" x14ac:dyDescent="0.25">
      <c r="A308" s="42">
        <v>27</v>
      </c>
      <c r="B308" s="221" t="s">
        <v>454</v>
      </c>
      <c r="C308" s="222">
        <v>8</v>
      </c>
      <c r="D308" s="6" t="s">
        <v>483</v>
      </c>
      <c r="E308" s="6" t="s">
        <v>146</v>
      </c>
      <c r="F308" s="223"/>
      <c r="G308" s="6" t="s">
        <v>321</v>
      </c>
    </row>
    <row r="309" spans="1:7" x14ac:dyDescent="0.25">
      <c r="A309" s="42">
        <v>28</v>
      </c>
      <c r="B309" s="221" t="s">
        <v>454</v>
      </c>
      <c r="C309" s="222">
        <v>11</v>
      </c>
      <c r="D309" s="6" t="s">
        <v>484</v>
      </c>
      <c r="E309" s="6" t="s">
        <v>143</v>
      </c>
      <c r="F309" s="223"/>
      <c r="G309" s="6" t="s">
        <v>175</v>
      </c>
    </row>
    <row r="310" spans="1:7" x14ac:dyDescent="0.25">
      <c r="A310" s="42">
        <v>29</v>
      </c>
      <c r="B310" s="221" t="s">
        <v>454</v>
      </c>
      <c r="C310" s="222">
        <v>7</v>
      </c>
      <c r="D310" s="6" t="s">
        <v>485</v>
      </c>
      <c r="E310" s="6" t="s">
        <v>146</v>
      </c>
      <c r="F310" s="223"/>
      <c r="G310" s="6" t="s">
        <v>129</v>
      </c>
    </row>
    <row r="311" spans="1:7" x14ac:dyDescent="0.25">
      <c r="A311" s="42">
        <v>30</v>
      </c>
      <c r="B311" s="221" t="s">
        <v>454</v>
      </c>
      <c r="C311" s="222">
        <v>9</v>
      </c>
      <c r="D311" s="6" t="s">
        <v>486</v>
      </c>
      <c r="E311" s="6" t="s">
        <v>146</v>
      </c>
      <c r="F311" s="223"/>
      <c r="G311" s="6" t="s">
        <v>184</v>
      </c>
    </row>
    <row r="312" spans="1:7" x14ac:dyDescent="0.25">
      <c r="A312" s="42">
        <v>31</v>
      </c>
      <c r="B312" s="221" t="s">
        <v>454</v>
      </c>
      <c r="C312" s="222">
        <v>13</v>
      </c>
      <c r="D312" s="6" t="s">
        <v>487</v>
      </c>
      <c r="E312" s="6" t="s">
        <v>148</v>
      </c>
      <c r="F312" s="223"/>
      <c r="G312" s="6" t="s">
        <v>121</v>
      </c>
    </row>
    <row r="313" spans="1:7" x14ac:dyDescent="0.25">
      <c r="A313" s="42">
        <v>32</v>
      </c>
      <c r="B313" s="221" t="s">
        <v>454</v>
      </c>
      <c r="C313" s="222" t="s">
        <v>235</v>
      </c>
      <c r="D313" s="6" t="s">
        <v>488</v>
      </c>
      <c r="E313" s="6" t="s">
        <v>148</v>
      </c>
      <c r="F313" s="223"/>
      <c r="G313" s="6" t="s">
        <v>106</v>
      </c>
    </row>
    <row r="314" spans="1:7" x14ac:dyDescent="0.25">
      <c r="A314" s="42">
        <v>33</v>
      </c>
      <c r="B314" s="221" t="s">
        <v>454</v>
      </c>
      <c r="C314" s="222">
        <v>17</v>
      </c>
      <c r="D314" s="6" t="s">
        <v>489</v>
      </c>
      <c r="E314" s="6" t="s">
        <v>157</v>
      </c>
      <c r="F314" s="223"/>
      <c r="G314" s="6" t="s">
        <v>184</v>
      </c>
    </row>
    <row r="315" spans="1:7" x14ac:dyDescent="0.25">
      <c r="A315" s="42">
        <v>34</v>
      </c>
      <c r="B315" s="221" t="s">
        <v>454</v>
      </c>
      <c r="C315" s="222">
        <v>17</v>
      </c>
      <c r="D315" s="6" t="s">
        <v>490</v>
      </c>
      <c r="E315" s="6" t="s">
        <v>157</v>
      </c>
      <c r="F315" s="223"/>
      <c r="G315" s="6" t="s">
        <v>119</v>
      </c>
    </row>
    <row r="316" spans="1:7" x14ac:dyDescent="0.25">
      <c r="A316" s="42">
        <v>35</v>
      </c>
      <c r="B316" s="221" t="s">
        <v>454</v>
      </c>
      <c r="C316" s="222">
        <v>17</v>
      </c>
      <c r="D316" s="6" t="s">
        <v>491</v>
      </c>
      <c r="E316" s="6" t="s">
        <v>160</v>
      </c>
      <c r="F316" s="223"/>
      <c r="G316" s="6" t="s">
        <v>95</v>
      </c>
    </row>
    <row r="317" spans="1:7" x14ac:dyDescent="0.25">
      <c r="A317" s="42">
        <v>36</v>
      </c>
      <c r="B317" s="221" t="s">
        <v>454</v>
      </c>
      <c r="C317" s="222">
        <v>17</v>
      </c>
      <c r="D317" s="6" t="s">
        <v>492</v>
      </c>
      <c r="E317" s="6" t="s">
        <v>163</v>
      </c>
      <c r="F317" s="223"/>
      <c r="G317" s="6" t="s">
        <v>119</v>
      </c>
    </row>
    <row r="318" spans="1:7" x14ac:dyDescent="0.25">
      <c r="A318" s="42">
        <v>37</v>
      </c>
      <c r="B318" s="221" t="s">
        <v>454</v>
      </c>
      <c r="C318" s="222">
        <v>17</v>
      </c>
      <c r="D318" s="6" t="s">
        <v>493</v>
      </c>
      <c r="E318" s="6" t="s">
        <v>328</v>
      </c>
      <c r="F318" s="223"/>
      <c r="G318" s="6" t="s">
        <v>187</v>
      </c>
    </row>
    <row r="319" spans="1:7" x14ac:dyDescent="0.25">
      <c r="A319" s="42">
        <v>38</v>
      </c>
      <c r="B319" s="221" t="s">
        <v>454</v>
      </c>
      <c r="C319" s="222">
        <v>16</v>
      </c>
      <c r="D319" s="6" t="s">
        <v>494</v>
      </c>
      <c r="E319" s="6" t="s">
        <v>170</v>
      </c>
      <c r="F319" s="223"/>
      <c r="G319" s="6" t="s">
        <v>102</v>
      </c>
    </row>
    <row r="320" spans="1:7" x14ac:dyDescent="0.25">
      <c r="A320" s="42">
        <v>39</v>
      </c>
      <c r="B320" s="221" t="s">
        <v>454</v>
      </c>
      <c r="C320" s="222">
        <v>17</v>
      </c>
      <c r="D320" s="6" t="s">
        <v>495</v>
      </c>
      <c r="E320" s="6" t="s">
        <v>170</v>
      </c>
      <c r="F320" s="223"/>
      <c r="G320" s="6" t="s">
        <v>239</v>
      </c>
    </row>
    <row r="321" spans="1:7" x14ac:dyDescent="0.25">
      <c r="A321" s="42">
        <v>40</v>
      </c>
      <c r="B321" s="221" t="s">
        <v>454</v>
      </c>
      <c r="C321" s="222">
        <v>12</v>
      </c>
      <c r="D321" s="6" t="s">
        <v>496</v>
      </c>
      <c r="E321" s="6" t="s">
        <v>497</v>
      </c>
      <c r="F321" s="223"/>
      <c r="G321" s="6" t="s">
        <v>169</v>
      </c>
    </row>
    <row r="322" spans="1:7" x14ac:dyDescent="0.25">
      <c r="A322" s="42">
        <v>41</v>
      </c>
      <c r="B322" s="221" t="s">
        <v>454</v>
      </c>
      <c r="C322" s="222">
        <v>12</v>
      </c>
      <c r="D322" s="6" t="s">
        <v>498</v>
      </c>
      <c r="E322" s="6" t="s">
        <v>188</v>
      </c>
      <c r="F322" s="223"/>
      <c r="G322" s="6" t="s">
        <v>162</v>
      </c>
    </row>
    <row r="323" spans="1:7" x14ac:dyDescent="0.25">
      <c r="A323" s="42">
        <v>42</v>
      </c>
      <c r="B323" s="221" t="s">
        <v>454</v>
      </c>
      <c r="C323" s="222">
        <v>17</v>
      </c>
      <c r="D323" s="6" t="s">
        <v>499</v>
      </c>
      <c r="E323" s="6" t="s">
        <v>500</v>
      </c>
      <c r="F323" s="223"/>
      <c r="G323" s="6" t="s">
        <v>145</v>
      </c>
    </row>
    <row r="324" spans="1:7" x14ac:dyDescent="0.25">
      <c r="A324" s="42">
        <v>43</v>
      </c>
      <c r="B324" s="221" t="s">
        <v>454</v>
      </c>
      <c r="C324" s="222">
        <v>15</v>
      </c>
      <c r="D324" s="6" t="s">
        <v>501</v>
      </c>
      <c r="E324" s="6" t="s">
        <v>167</v>
      </c>
      <c r="F324" s="223"/>
      <c r="G324" s="6" t="s">
        <v>182</v>
      </c>
    </row>
    <row r="325" spans="1:7" x14ac:dyDescent="0.25">
      <c r="A325" s="42">
        <v>44</v>
      </c>
      <c r="B325" s="221" t="s">
        <v>454</v>
      </c>
      <c r="C325" s="222">
        <v>17</v>
      </c>
      <c r="D325" s="6" t="s">
        <v>502</v>
      </c>
      <c r="E325" s="6" t="s">
        <v>503</v>
      </c>
      <c r="F325" s="223"/>
      <c r="G325" s="6" t="s">
        <v>178</v>
      </c>
    </row>
    <row r="326" spans="1:7" x14ac:dyDescent="0.25">
      <c r="A326" s="42">
        <v>45</v>
      </c>
      <c r="B326" s="221" t="s">
        <v>454</v>
      </c>
      <c r="C326" s="222">
        <v>14</v>
      </c>
      <c r="D326" s="6" t="s">
        <v>504</v>
      </c>
      <c r="E326" s="6" t="s">
        <v>78</v>
      </c>
      <c r="F326" s="223"/>
      <c r="G326" s="6" t="s">
        <v>145</v>
      </c>
    </row>
    <row r="327" spans="1:7" x14ac:dyDescent="0.25">
      <c r="A327" s="42">
        <v>46</v>
      </c>
      <c r="B327" s="221" t="s">
        <v>454</v>
      </c>
      <c r="C327" s="222">
        <v>16</v>
      </c>
      <c r="D327" s="6" t="s">
        <v>505</v>
      </c>
      <c r="E327" s="6" t="s">
        <v>163</v>
      </c>
      <c r="F327" s="223"/>
      <c r="G327" s="6" t="s">
        <v>184</v>
      </c>
    </row>
    <row r="328" spans="1:7" x14ac:dyDescent="0.25">
      <c r="A328" s="42">
        <v>47</v>
      </c>
      <c r="B328" s="221" t="s">
        <v>454</v>
      </c>
      <c r="C328" s="222">
        <v>16</v>
      </c>
      <c r="D328" s="6" t="s">
        <v>506</v>
      </c>
      <c r="E328" s="6" t="s">
        <v>328</v>
      </c>
      <c r="F328" s="223"/>
      <c r="G328" s="6" t="s">
        <v>178</v>
      </c>
    </row>
    <row r="329" spans="1:7" x14ac:dyDescent="0.25">
      <c r="A329" s="42">
        <v>48</v>
      </c>
      <c r="B329" s="221" t="s">
        <v>454</v>
      </c>
      <c r="C329" s="222">
        <v>13</v>
      </c>
      <c r="D329" s="6" t="s">
        <v>507</v>
      </c>
      <c r="E329" s="6" t="s">
        <v>173</v>
      </c>
      <c r="F329" s="223"/>
      <c r="G329" s="6" t="s">
        <v>321</v>
      </c>
    </row>
    <row r="330" spans="1:7" x14ac:dyDescent="0.25">
      <c r="A330" s="42">
        <v>49</v>
      </c>
      <c r="B330" s="221" t="s">
        <v>454</v>
      </c>
      <c r="C330" s="222">
        <v>11</v>
      </c>
      <c r="D330" s="6" t="s">
        <v>508</v>
      </c>
      <c r="E330" s="6" t="s">
        <v>78</v>
      </c>
      <c r="F330" s="223"/>
      <c r="G330" s="6" t="s">
        <v>162</v>
      </c>
    </row>
    <row r="331" spans="1:7" x14ac:dyDescent="0.25">
      <c r="A331" s="42">
        <v>50</v>
      </c>
      <c r="B331" s="221" t="s">
        <v>454</v>
      </c>
      <c r="C331" s="222">
        <v>17</v>
      </c>
      <c r="D331" s="6" t="s">
        <v>509</v>
      </c>
      <c r="E331" s="6" t="s">
        <v>173</v>
      </c>
      <c r="F331" s="223"/>
      <c r="G331" s="6" t="s">
        <v>136</v>
      </c>
    </row>
    <row r="332" spans="1:7" x14ac:dyDescent="0.25">
      <c r="A332" s="42">
        <v>51</v>
      </c>
      <c r="B332" s="221" t="s">
        <v>454</v>
      </c>
      <c r="C332" s="222">
        <v>17</v>
      </c>
      <c r="D332" s="6" t="s">
        <v>510</v>
      </c>
      <c r="E332" s="6" t="s">
        <v>173</v>
      </c>
      <c r="F332" s="223"/>
      <c r="G332" s="6" t="s">
        <v>145</v>
      </c>
    </row>
    <row r="333" spans="1:7" x14ac:dyDescent="0.25">
      <c r="A333" s="42">
        <v>52</v>
      </c>
      <c r="B333" s="221" t="s">
        <v>454</v>
      </c>
      <c r="C333" s="222">
        <v>16</v>
      </c>
      <c r="D333" s="6" t="s">
        <v>511</v>
      </c>
      <c r="E333" s="6" t="s">
        <v>188</v>
      </c>
      <c r="F333" s="223"/>
      <c r="G333" s="6" t="s">
        <v>114</v>
      </c>
    </row>
    <row r="334" spans="1:7" x14ac:dyDescent="0.25">
      <c r="A334" s="42">
        <v>53</v>
      </c>
      <c r="B334" s="221" t="s">
        <v>454</v>
      </c>
      <c r="C334" s="222">
        <v>12</v>
      </c>
      <c r="D334" s="6" t="s">
        <v>512</v>
      </c>
      <c r="E334" s="6" t="s">
        <v>328</v>
      </c>
      <c r="F334" s="223"/>
      <c r="G334" s="6" t="s">
        <v>102</v>
      </c>
    </row>
    <row r="335" spans="1:7" x14ac:dyDescent="0.25">
      <c r="A335" s="42">
        <v>54</v>
      </c>
      <c r="B335" s="221" t="s">
        <v>454</v>
      </c>
      <c r="C335" s="222">
        <v>17</v>
      </c>
      <c r="D335" s="6" t="s">
        <v>513</v>
      </c>
      <c r="E335" s="6" t="s">
        <v>167</v>
      </c>
      <c r="F335" s="223"/>
      <c r="G335" s="6" t="s">
        <v>223</v>
      </c>
    </row>
    <row r="336" spans="1:7" x14ac:dyDescent="0.25">
      <c r="A336" s="42">
        <v>55</v>
      </c>
      <c r="B336" s="221" t="s">
        <v>454</v>
      </c>
      <c r="C336" s="222">
        <v>7</v>
      </c>
      <c r="D336" s="6" t="s">
        <v>514</v>
      </c>
      <c r="E336" s="6" t="s">
        <v>78</v>
      </c>
      <c r="F336" s="223"/>
      <c r="G336" s="6" t="s">
        <v>169</v>
      </c>
    </row>
    <row r="337" spans="1:7" x14ac:dyDescent="0.25">
      <c r="A337" s="42">
        <v>56</v>
      </c>
      <c r="B337" s="221" t="s">
        <v>454</v>
      </c>
      <c r="C337" s="222">
        <v>17</v>
      </c>
      <c r="D337" s="6" t="s">
        <v>515</v>
      </c>
      <c r="E337" s="6" t="s">
        <v>272</v>
      </c>
      <c r="F337" s="223"/>
      <c r="G337" s="6" t="s">
        <v>106</v>
      </c>
    </row>
    <row r="338" spans="1:7" x14ac:dyDescent="0.25">
      <c r="A338" s="224"/>
      <c r="B338" s="225"/>
      <c r="C338" s="226"/>
      <c r="D338" s="227"/>
      <c r="E338" s="227"/>
      <c r="F338" s="228"/>
      <c r="G338" s="227"/>
    </row>
    <row r="339" spans="1:7" x14ac:dyDescent="0.25">
      <c r="A339" s="42">
        <v>1</v>
      </c>
      <c r="B339" s="221" t="s">
        <v>79</v>
      </c>
      <c r="C339" s="222">
        <v>17</v>
      </c>
      <c r="D339" s="6" t="s">
        <v>673</v>
      </c>
      <c r="E339" s="6" t="s">
        <v>92</v>
      </c>
      <c r="F339" s="223" t="s">
        <v>94</v>
      </c>
      <c r="G339" s="6" t="s">
        <v>182</v>
      </c>
    </row>
    <row r="340" spans="1:7" x14ac:dyDescent="0.25">
      <c r="A340" s="42">
        <v>2</v>
      </c>
      <c r="B340" s="221" t="s">
        <v>79</v>
      </c>
      <c r="C340" s="222">
        <v>17</v>
      </c>
      <c r="D340" s="6" t="s">
        <v>668</v>
      </c>
      <c r="E340" s="6" t="s">
        <v>103</v>
      </c>
      <c r="F340" s="223" t="s">
        <v>280</v>
      </c>
      <c r="G340" s="6" t="s">
        <v>91</v>
      </c>
    </row>
    <row r="341" spans="1:7" x14ac:dyDescent="0.25">
      <c r="A341" s="42">
        <v>3</v>
      </c>
      <c r="B341" s="221" t="s">
        <v>79</v>
      </c>
      <c r="C341" s="222">
        <v>17</v>
      </c>
      <c r="D341" s="6" t="s">
        <v>679</v>
      </c>
      <c r="E341" s="6" t="s">
        <v>123</v>
      </c>
      <c r="F341" s="223"/>
      <c r="G341" s="6" t="s">
        <v>106</v>
      </c>
    </row>
    <row r="342" spans="1:7" x14ac:dyDescent="0.25">
      <c r="A342" s="42">
        <v>4</v>
      </c>
      <c r="B342" s="221" t="s">
        <v>79</v>
      </c>
      <c r="C342" s="222">
        <v>17</v>
      </c>
      <c r="D342" s="6" t="s">
        <v>665</v>
      </c>
      <c r="E342" s="6" t="s">
        <v>123</v>
      </c>
      <c r="F342" s="223"/>
      <c r="G342" s="6" t="s">
        <v>207</v>
      </c>
    </row>
    <row r="343" spans="1:7" x14ac:dyDescent="0.25">
      <c r="A343" s="42">
        <v>5</v>
      </c>
      <c r="B343" s="221" t="s">
        <v>79</v>
      </c>
      <c r="C343" s="222">
        <v>17</v>
      </c>
      <c r="D343" s="6" t="s">
        <v>666</v>
      </c>
      <c r="E343" s="6" t="s">
        <v>123</v>
      </c>
      <c r="F343" s="223"/>
      <c r="G343" s="6" t="s">
        <v>100</v>
      </c>
    </row>
    <row r="344" spans="1:7" x14ac:dyDescent="0.25">
      <c r="A344" s="42">
        <v>6</v>
      </c>
      <c r="B344" s="221" t="s">
        <v>79</v>
      </c>
      <c r="C344" s="222">
        <v>17</v>
      </c>
      <c r="D344" s="6" t="s">
        <v>681</v>
      </c>
      <c r="E344" s="6" t="s">
        <v>117</v>
      </c>
      <c r="F344" s="223"/>
      <c r="G344" s="6" t="s">
        <v>150</v>
      </c>
    </row>
    <row r="345" spans="1:7" x14ac:dyDescent="0.25">
      <c r="A345" s="42">
        <v>7</v>
      </c>
      <c r="B345" s="221" t="s">
        <v>79</v>
      </c>
      <c r="C345" s="222">
        <v>16</v>
      </c>
      <c r="D345" s="6" t="s">
        <v>671</v>
      </c>
      <c r="E345" s="6" t="s">
        <v>696</v>
      </c>
      <c r="F345" s="223"/>
      <c r="G345" s="6" t="s">
        <v>91</v>
      </c>
    </row>
    <row r="346" spans="1:7" x14ac:dyDescent="0.25">
      <c r="A346" s="42">
        <v>8</v>
      </c>
      <c r="B346" s="221" t="s">
        <v>79</v>
      </c>
      <c r="C346" s="222">
        <v>17</v>
      </c>
      <c r="D346" s="6" t="s">
        <v>670</v>
      </c>
      <c r="E346" s="6" t="s">
        <v>697</v>
      </c>
      <c r="F346" s="223"/>
      <c r="G346" s="6" t="s">
        <v>169</v>
      </c>
    </row>
    <row r="347" spans="1:7" x14ac:dyDescent="0.25">
      <c r="A347" s="42">
        <v>9</v>
      </c>
      <c r="B347" s="221" t="s">
        <v>79</v>
      </c>
      <c r="C347" s="222">
        <v>16</v>
      </c>
      <c r="D347" s="6" t="s">
        <v>663</v>
      </c>
      <c r="E347" s="6" t="s">
        <v>698</v>
      </c>
      <c r="F347" s="223"/>
      <c r="G347" s="6" t="s">
        <v>125</v>
      </c>
    </row>
    <row r="348" spans="1:7" x14ac:dyDescent="0.25">
      <c r="A348" s="42">
        <v>10</v>
      </c>
      <c r="B348" s="221" t="s">
        <v>79</v>
      </c>
      <c r="C348" s="222">
        <v>15</v>
      </c>
      <c r="D348" s="6" t="s">
        <v>676</v>
      </c>
      <c r="E348" s="6" t="s">
        <v>699</v>
      </c>
      <c r="F348" s="223"/>
      <c r="G348" s="6" t="s">
        <v>91</v>
      </c>
    </row>
    <row r="349" spans="1:7" x14ac:dyDescent="0.25">
      <c r="A349" s="42">
        <v>11</v>
      </c>
      <c r="B349" s="221" t="s">
        <v>79</v>
      </c>
      <c r="C349" s="222">
        <v>17</v>
      </c>
      <c r="D349" s="6" t="s">
        <v>678</v>
      </c>
      <c r="E349" s="6" t="s">
        <v>700</v>
      </c>
      <c r="F349" s="223"/>
      <c r="G349" s="6" t="s">
        <v>207</v>
      </c>
    </row>
    <row r="350" spans="1:7" x14ac:dyDescent="0.25">
      <c r="A350" s="42">
        <v>12</v>
      </c>
      <c r="B350" s="221" t="s">
        <v>79</v>
      </c>
      <c r="C350" s="222">
        <v>12</v>
      </c>
      <c r="D350" s="6" t="s">
        <v>669</v>
      </c>
      <c r="E350" s="6" t="s">
        <v>163</v>
      </c>
      <c r="F350" s="223"/>
      <c r="G350" s="6" t="s">
        <v>182</v>
      </c>
    </row>
    <row r="351" spans="1:7" x14ac:dyDescent="0.25">
      <c r="A351" s="42">
        <v>13</v>
      </c>
      <c r="B351" s="221" t="s">
        <v>79</v>
      </c>
      <c r="C351" s="222">
        <v>17</v>
      </c>
      <c r="D351" s="6" t="s">
        <v>672</v>
      </c>
      <c r="E351" s="6" t="s">
        <v>179</v>
      </c>
      <c r="F351" s="223"/>
      <c r="G351" s="6" t="s">
        <v>150</v>
      </c>
    </row>
    <row r="352" spans="1:7" x14ac:dyDescent="0.25">
      <c r="A352" s="42">
        <v>14</v>
      </c>
      <c r="B352" s="221" t="s">
        <v>79</v>
      </c>
      <c r="C352" s="222">
        <v>17</v>
      </c>
      <c r="D352" s="6" t="s">
        <v>693</v>
      </c>
      <c r="E352" s="6" t="s">
        <v>170</v>
      </c>
      <c r="F352" s="223"/>
      <c r="G352" s="6" t="s">
        <v>91</v>
      </c>
    </row>
    <row r="353" spans="1:7" x14ac:dyDescent="0.25">
      <c r="A353" s="42">
        <v>15</v>
      </c>
      <c r="B353" s="221" t="s">
        <v>79</v>
      </c>
      <c r="C353" s="222">
        <v>17</v>
      </c>
      <c r="D353" s="6" t="s">
        <v>694</v>
      </c>
      <c r="E353" s="6" t="s">
        <v>167</v>
      </c>
      <c r="F353" s="223"/>
      <c r="G353" s="6" t="s">
        <v>187</v>
      </c>
    </row>
    <row r="354" spans="1:7" x14ac:dyDescent="0.25">
      <c r="A354" s="42">
        <v>16</v>
      </c>
      <c r="B354" s="221" t="s">
        <v>79</v>
      </c>
      <c r="C354" s="222">
        <v>15</v>
      </c>
      <c r="D354" s="6" t="s">
        <v>695</v>
      </c>
      <c r="E354" s="6" t="s">
        <v>173</v>
      </c>
      <c r="F354" s="223"/>
      <c r="G354" s="6" t="s">
        <v>150</v>
      </c>
    </row>
    <row r="355" spans="1:7" x14ac:dyDescent="0.25">
      <c r="A355" s="42">
        <v>17</v>
      </c>
      <c r="B355" s="221" t="s">
        <v>79</v>
      </c>
      <c r="C355" s="222">
        <v>17</v>
      </c>
      <c r="D355" s="6" t="s">
        <v>677</v>
      </c>
      <c r="E355" s="6" t="s">
        <v>328</v>
      </c>
      <c r="F355" s="223"/>
      <c r="G355" s="6" t="s">
        <v>125</v>
      </c>
    </row>
    <row r="356" spans="1:7" x14ac:dyDescent="0.25">
      <c r="A356" s="42">
        <v>18</v>
      </c>
      <c r="B356" s="221" t="s">
        <v>79</v>
      </c>
      <c r="C356" s="222">
        <v>16</v>
      </c>
      <c r="D356" s="6" t="s">
        <v>674</v>
      </c>
      <c r="E356" s="6" t="s">
        <v>78</v>
      </c>
      <c r="F356" s="223"/>
      <c r="G356" s="6" t="s">
        <v>239</v>
      </c>
    </row>
    <row r="357" spans="1:7" x14ac:dyDescent="0.25">
      <c r="A357" s="42">
        <v>19</v>
      </c>
      <c r="B357" s="221" t="s">
        <v>79</v>
      </c>
      <c r="C357" s="222">
        <v>16</v>
      </c>
      <c r="D357" s="6" t="s">
        <v>675</v>
      </c>
      <c r="E357" s="6" t="s">
        <v>78</v>
      </c>
      <c r="F357" s="223"/>
      <c r="G357" s="6" t="s">
        <v>119</v>
      </c>
    </row>
    <row r="358" spans="1:7" x14ac:dyDescent="0.25">
      <c r="A358" s="42">
        <v>20</v>
      </c>
      <c r="B358" s="221" t="s">
        <v>79</v>
      </c>
      <c r="C358" s="222">
        <v>17</v>
      </c>
      <c r="D358" s="6" t="s">
        <v>680</v>
      </c>
      <c r="E358" s="6" t="s">
        <v>188</v>
      </c>
      <c r="F358" s="223"/>
      <c r="G358" s="6" t="s">
        <v>121</v>
      </c>
    </row>
    <row r="359" spans="1:7" x14ac:dyDescent="0.25">
      <c r="A359" s="42">
        <v>21</v>
      </c>
      <c r="B359" s="221" t="s">
        <v>79</v>
      </c>
      <c r="C359" s="222">
        <v>17</v>
      </c>
      <c r="D359" s="6" t="s">
        <v>667</v>
      </c>
      <c r="E359" s="6" t="s">
        <v>255</v>
      </c>
      <c r="F359" s="223"/>
      <c r="G359" s="6" t="s">
        <v>110</v>
      </c>
    </row>
    <row r="360" spans="1:7" x14ac:dyDescent="0.25">
      <c r="A360" s="42">
        <v>22</v>
      </c>
      <c r="B360" s="221" t="s">
        <v>79</v>
      </c>
      <c r="C360" s="222">
        <v>14</v>
      </c>
      <c r="D360" s="6" t="s">
        <v>664</v>
      </c>
      <c r="E360" s="6" t="s">
        <v>190</v>
      </c>
      <c r="F360" s="223"/>
      <c r="G360" s="6" t="s">
        <v>119</v>
      </c>
    </row>
    <row r="361" spans="1:7" x14ac:dyDescent="0.25">
      <c r="A361" s="224"/>
      <c r="B361" s="225"/>
      <c r="C361" s="226"/>
      <c r="D361" s="227"/>
      <c r="E361" s="227"/>
      <c r="F361" s="228"/>
      <c r="G361" s="227"/>
    </row>
    <row r="362" spans="1:7" x14ac:dyDescent="0.25">
      <c r="A362" s="42">
        <v>1</v>
      </c>
      <c r="B362" s="221" t="s">
        <v>74</v>
      </c>
      <c r="C362" s="222">
        <v>16</v>
      </c>
      <c r="D362" s="6" t="s">
        <v>516</v>
      </c>
      <c r="E362" s="6" t="s">
        <v>92</v>
      </c>
      <c r="F362" s="223" t="s">
        <v>704</v>
      </c>
      <c r="G362" s="6" t="s">
        <v>112</v>
      </c>
    </row>
    <row r="363" spans="1:7" x14ac:dyDescent="0.25">
      <c r="A363" s="42">
        <v>2</v>
      </c>
      <c r="B363" s="221" t="s">
        <v>74</v>
      </c>
      <c r="C363" s="222">
        <v>17</v>
      </c>
      <c r="D363" s="6" t="s">
        <v>517</v>
      </c>
      <c r="E363" s="6" t="s">
        <v>92</v>
      </c>
      <c r="F363" s="223" t="s">
        <v>94</v>
      </c>
      <c r="G363" s="6" t="s">
        <v>142</v>
      </c>
    </row>
    <row r="364" spans="1:7" x14ac:dyDescent="0.25">
      <c r="A364" s="42">
        <v>3</v>
      </c>
      <c r="B364" s="221" t="s">
        <v>74</v>
      </c>
      <c r="C364" s="222">
        <v>10</v>
      </c>
      <c r="D364" s="6" t="s">
        <v>518</v>
      </c>
      <c r="E364" s="6" t="s">
        <v>92</v>
      </c>
      <c r="F364" s="223" t="s">
        <v>109</v>
      </c>
      <c r="G364" s="6" t="s">
        <v>116</v>
      </c>
    </row>
    <row r="365" spans="1:7" x14ac:dyDescent="0.25">
      <c r="A365" s="42">
        <v>4</v>
      </c>
      <c r="B365" s="221" t="s">
        <v>74</v>
      </c>
      <c r="C365" s="222">
        <v>9</v>
      </c>
      <c r="D365" s="6" t="s">
        <v>519</v>
      </c>
      <c r="E365" s="6" t="s">
        <v>92</v>
      </c>
      <c r="F365" s="223" t="s">
        <v>206</v>
      </c>
      <c r="G365" s="6" t="s">
        <v>131</v>
      </c>
    </row>
    <row r="366" spans="1:7" x14ac:dyDescent="0.25">
      <c r="A366" s="42">
        <v>5</v>
      </c>
      <c r="B366" s="221" t="s">
        <v>74</v>
      </c>
      <c r="C366" s="222">
        <v>17</v>
      </c>
      <c r="D366" s="6" t="s">
        <v>520</v>
      </c>
      <c r="E366" s="6" t="s">
        <v>103</v>
      </c>
      <c r="F366" s="223" t="s">
        <v>94</v>
      </c>
      <c r="G366" s="6" t="s">
        <v>150</v>
      </c>
    </row>
    <row r="367" spans="1:7" x14ac:dyDescent="0.25">
      <c r="A367" s="42">
        <v>6</v>
      </c>
      <c r="B367" s="221" t="s">
        <v>74</v>
      </c>
      <c r="C367" s="222">
        <v>16</v>
      </c>
      <c r="D367" s="6" t="s">
        <v>706</v>
      </c>
      <c r="E367" s="6" t="s">
        <v>103</v>
      </c>
      <c r="F367" s="223" t="s">
        <v>458</v>
      </c>
      <c r="G367" s="6" t="s">
        <v>142</v>
      </c>
    </row>
    <row r="368" spans="1:7" x14ac:dyDescent="0.25">
      <c r="A368" s="42">
        <v>7</v>
      </c>
      <c r="B368" s="221" t="s">
        <v>74</v>
      </c>
      <c r="C368" s="222">
        <v>17</v>
      </c>
      <c r="D368" s="6" t="s">
        <v>521</v>
      </c>
      <c r="E368" s="6" t="s">
        <v>103</v>
      </c>
      <c r="F368" s="223" t="s">
        <v>278</v>
      </c>
      <c r="G368" s="6" t="s">
        <v>162</v>
      </c>
    </row>
    <row r="369" spans="1:7" x14ac:dyDescent="0.25">
      <c r="A369" s="42">
        <v>8</v>
      </c>
      <c r="B369" s="221" t="s">
        <v>74</v>
      </c>
      <c r="C369" s="222">
        <v>15</v>
      </c>
      <c r="D369" s="6" t="s">
        <v>522</v>
      </c>
      <c r="E369" s="6" t="s">
        <v>103</v>
      </c>
      <c r="F369" s="223" t="s">
        <v>209</v>
      </c>
      <c r="G369" s="6" t="s">
        <v>239</v>
      </c>
    </row>
    <row r="370" spans="1:7" x14ac:dyDescent="0.25">
      <c r="A370" s="42">
        <v>9</v>
      </c>
      <c r="B370" s="221" t="s">
        <v>74</v>
      </c>
      <c r="C370" s="222">
        <v>2</v>
      </c>
      <c r="D370" s="6" t="s">
        <v>523</v>
      </c>
      <c r="E370" s="6" t="s">
        <v>103</v>
      </c>
      <c r="F370" s="223" t="s">
        <v>94</v>
      </c>
      <c r="G370" s="6" t="s">
        <v>98</v>
      </c>
    </row>
    <row r="371" spans="1:7" x14ac:dyDescent="0.25">
      <c r="A371" s="42">
        <v>10</v>
      </c>
      <c r="B371" s="221" t="s">
        <v>74</v>
      </c>
      <c r="C371" s="222">
        <v>17</v>
      </c>
      <c r="D371" s="6" t="s">
        <v>524</v>
      </c>
      <c r="E371" s="6" t="s">
        <v>117</v>
      </c>
      <c r="F371" s="230"/>
      <c r="G371" s="6" t="s">
        <v>100</v>
      </c>
    </row>
    <row r="372" spans="1:7" x14ac:dyDescent="0.25">
      <c r="A372" s="42">
        <v>11</v>
      </c>
      <c r="B372" s="221" t="s">
        <v>74</v>
      </c>
      <c r="C372" s="222">
        <v>16</v>
      </c>
      <c r="D372" s="6" t="s">
        <v>525</v>
      </c>
      <c r="E372" s="6" t="s">
        <v>117</v>
      </c>
      <c r="F372" s="230"/>
      <c r="G372" s="6" t="s">
        <v>142</v>
      </c>
    </row>
    <row r="373" spans="1:7" x14ac:dyDescent="0.25">
      <c r="A373" s="42">
        <v>12</v>
      </c>
      <c r="B373" s="221" t="s">
        <v>74</v>
      </c>
      <c r="C373" s="222">
        <v>16</v>
      </c>
      <c r="D373" s="6" t="s">
        <v>526</v>
      </c>
      <c r="E373" s="6" t="s">
        <v>117</v>
      </c>
      <c r="F373" s="230"/>
      <c r="G373" s="6" t="s">
        <v>110</v>
      </c>
    </row>
    <row r="374" spans="1:7" x14ac:dyDescent="0.25">
      <c r="A374" s="42">
        <v>13</v>
      </c>
      <c r="B374" s="221" t="s">
        <v>74</v>
      </c>
      <c r="C374" s="222">
        <v>17</v>
      </c>
      <c r="D374" s="6" t="s">
        <v>473</v>
      </c>
      <c r="E374" s="6" t="s">
        <v>123</v>
      </c>
      <c r="F374" s="230"/>
      <c r="G374" s="6" t="s">
        <v>207</v>
      </c>
    </row>
    <row r="375" spans="1:7" x14ac:dyDescent="0.25">
      <c r="A375" s="42">
        <v>14</v>
      </c>
      <c r="B375" s="221" t="s">
        <v>74</v>
      </c>
      <c r="C375" s="222">
        <v>17</v>
      </c>
      <c r="D375" s="6" t="s">
        <v>527</v>
      </c>
      <c r="E375" s="6" t="s">
        <v>123</v>
      </c>
      <c r="F375" s="223"/>
      <c r="G375" s="6" t="s">
        <v>162</v>
      </c>
    </row>
    <row r="376" spans="1:7" x14ac:dyDescent="0.25">
      <c r="A376" s="42">
        <v>15</v>
      </c>
      <c r="B376" s="221" t="s">
        <v>74</v>
      </c>
      <c r="C376" s="222">
        <v>15</v>
      </c>
      <c r="D376" s="6" t="s">
        <v>529</v>
      </c>
      <c r="E376" s="6" t="s">
        <v>123</v>
      </c>
      <c r="F376" s="223"/>
      <c r="G376" s="6" t="s">
        <v>145</v>
      </c>
    </row>
    <row r="377" spans="1:7" x14ac:dyDescent="0.25">
      <c r="A377" s="42">
        <v>16</v>
      </c>
      <c r="B377" s="221" t="s">
        <v>74</v>
      </c>
      <c r="C377" s="222">
        <v>8</v>
      </c>
      <c r="D377" s="6" t="s">
        <v>530</v>
      </c>
      <c r="E377" s="6" t="s">
        <v>123</v>
      </c>
      <c r="F377" s="223"/>
      <c r="G377" s="6" t="s">
        <v>175</v>
      </c>
    </row>
    <row r="378" spans="1:7" x14ac:dyDescent="0.25">
      <c r="A378" s="42">
        <v>17</v>
      </c>
      <c r="B378" s="221" t="s">
        <v>74</v>
      </c>
      <c r="C378" s="222">
        <v>12</v>
      </c>
      <c r="D378" s="6" t="s">
        <v>531</v>
      </c>
      <c r="E378" s="6" t="s">
        <v>123</v>
      </c>
      <c r="F378" s="223"/>
      <c r="G378" s="6" t="s">
        <v>100</v>
      </c>
    </row>
    <row r="379" spans="1:7" x14ac:dyDescent="0.25">
      <c r="A379" s="42">
        <v>18</v>
      </c>
      <c r="B379" s="221" t="s">
        <v>74</v>
      </c>
      <c r="C379" s="222">
        <v>17</v>
      </c>
      <c r="D379" s="6" t="s">
        <v>532</v>
      </c>
      <c r="E379" s="6" t="s">
        <v>123</v>
      </c>
      <c r="F379" s="223"/>
      <c r="G379" s="6" t="s">
        <v>125</v>
      </c>
    </row>
    <row r="380" spans="1:7" x14ac:dyDescent="0.25">
      <c r="A380" s="42">
        <v>19</v>
      </c>
      <c r="B380" s="221" t="s">
        <v>74</v>
      </c>
      <c r="C380" s="222" t="s">
        <v>235</v>
      </c>
      <c r="D380" s="6" t="s">
        <v>533</v>
      </c>
      <c r="E380" s="6" t="s">
        <v>123</v>
      </c>
      <c r="F380" s="223"/>
      <c r="G380" s="6" t="s">
        <v>121</v>
      </c>
    </row>
    <row r="381" spans="1:7" x14ac:dyDescent="0.25">
      <c r="A381" s="42">
        <v>20</v>
      </c>
      <c r="B381" s="221" t="s">
        <v>74</v>
      </c>
      <c r="C381" s="222">
        <v>16</v>
      </c>
      <c r="D381" s="6" t="s">
        <v>140</v>
      </c>
      <c r="E381" s="6" t="s">
        <v>139</v>
      </c>
      <c r="F381" s="223"/>
      <c r="G381" s="6" t="s">
        <v>114</v>
      </c>
    </row>
    <row r="382" spans="1:7" x14ac:dyDescent="0.25">
      <c r="A382" s="42">
        <v>21</v>
      </c>
      <c r="B382" s="221" t="s">
        <v>74</v>
      </c>
      <c r="C382" s="222">
        <v>17</v>
      </c>
      <c r="D382" s="6" t="s">
        <v>534</v>
      </c>
      <c r="E382" s="6" t="s">
        <v>146</v>
      </c>
      <c r="F382" s="223"/>
      <c r="G382" s="6" t="s">
        <v>110</v>
      </c>
    </row>
    <row r="383" spans="1:7" x14ac:dyDescent="0.25">
      <c r="A383" s="42">
        <v>22</v>
      </c>
      <c r="B383" s="221" t="s">
        <v>74</v>
      </c>
      <c r="C383" s="222">
        <v>17</v>
      </c>
      <c r="D383" s="6" t="s">
        <v>535</v>
      </c>
      <c r="E383" s="6" t="s">
        <v>148</v>
      </c>
      <c r="F383" s="223"/>
      <c r="G383" s="6" t="s">
        <v>187</v>
      </c>
    </row>
    <row r="384" spans="1:7" x14ac:dyDescent="0.25">
      <c r="A384" s="42">
        <v>23</v>
      </c>
      <c r="B384" s="221" t="s">
        <v>74</v>
      </c>
      <c r="C384" s="222">
        <v>16</v>
      </c>
      <c r="D384" s="6" t="s">
        <v>536</v>
      </c>
      <c r="E384" s="6" t="s">
        <v>152</v>
      </c>
      <c r="F384" s="223"/>
      <c r="G384" s="6" t="s">
        <v>106</v>
      </c>
    </row>
    <row r="385" spans="1:7" x14ac:dyDescent="0.25">
      <c r="A385" s="42">
        <v>24</v>
      </c>
      <c r="B385" s="221" t="s">
        <v>74</v>
      </c>
      <c r="C385" s="222">
        <v>9</v>
      </c>
      <c r="D385" s="6" t="s">
        <v>537</v>
      </c>
      <c r="E385" s="6" t="s">
        <v>375</v>
      </c>
      <c r="F385" s="223"/>
      <c r="G385" s="6" t="s">
        <v>98</v>
      </c>
    </row>
    <row r="386" spans="1:7" x14ac:dyDescent="0.25">
      <c r="A386" s="42">
        <v>25</v>
      </c>
      <c r="B386" s="221" t="s">
        <v>74</v>
      </c>
      <c r="C386" s="222">
        <v>10</v>
      </c>
      <c r="D386" s="6" t="s">
        <v>538</v>
      </c>
      <c r="E386" s="6" t="s">
        <v>143</v>
      </c>
      <c r="F386" s="223"/>
      <c r="G386" s="6" t="s">
        <v>114</v>
      </c>
    </row>
    <row r="387" spans="1:7" x14ac:dyDescent="0.25">
      <c r="A387" s="42">
        <v>26</v>
      </c>
      <c r="B387" s="221" t="s">
        <v>74</v>
      </c>
      <c r="C387" s="222">
        <v>15</v>
      </c>
      <c r="D387" s="6" t="s">
        <v>539</v>
      </c>
      <c r="E387" s="6" t="s">
        <v>139</v>
      </c>
      <c r="F387" s="223"/>
      <c r="G387" s="6" t="s">
        <v>239</v>
      </c>
    </row>
    <row r="388" spans="1:7" x14ac:dyDescent="0.25">
      <c r="A388" s="42">
        <v>27</v>
      </c>
      <c r="B388" s="221" t="s">
        <v>74</v>
      </c>
      <c r="C388" s="222" t="s">
        <v>235</v>
      </c>
      <c r="D388" s="6" t="s">
        <v>540</v>
      </c>
      <c r="E388" s="6" t="s">
        <v>139</v>
      </c>
      <c r="F388" s="223"/>
      <c r="G388" s="6" t="s">
        <v>112</v>
      </c>
    </row>
    <row r="389" spans="1:7" x14ac:dyDescent="0.25">
      <c r="A389" s="42">
        <v>28</v>
      </c>
      <c r="B389" s="221" t="s">
        <v>74</v>
      </c>
      <c r="C389" s="222">
        <v>17</v>
      </c>
      <c r="D389" s="6" t="s">
        <v>541</v>
      </c>
      <c r="E389" s="6" t="s">
        <v>157</v>
      </c>
      <c r="F389" s="223"/>
      <c r="G389" s="6" t="s">
        <v>162</v>
      </c>
    </row>
    <row r="390" spans="1:7" x14ac:dyDescent="0.25">
      <c r="A390" s="42">
        <v>29</v>
      </c>
      <c r="B390" s="221" t="s">
        <v>74</v>
      </c>
      <c r="C390" s="222">
        <v>17</v>
      </c>
      <c r="D390" s="6" t="s">
        <v>542</v>
      </c>
      <c r="E390" s="6" t="s">
        <v>157</v>
      </c>
      <c r="F390" s="223"/>
      <c r="G390" s="6" t="s">
        <v>114</v>
      </c>
    </row>
    <row r="391" spans="1:7" x14ac:dyDescent="0.25">
      <c r="A391" s="42">
        <v>30</v>
      </c>
      <c r="B391" s="221" t="s">
        <v>74</v>
      </c>
      <c r="C391" s="222">
        <v>17</v>
      </c>
      <c r="D391" s="6" t="s">
        <v>543</v>
      </c>
      <c r="E391" s="6" t="s">
        <v>157</v>
      </c>
      <c r="F391" s="223"/>
      <c r="G391" s="6" t="s">
        <v>95</v>
      </c>
    </row>
    <row r="392" spans="1:7" x14ac:dyDescent="0.25">
      <c r="A392" s="42">
        <v>31</v>
      </c>
      <c r="B392" s="221" t="s">
        <v>74</v>
      </c>
      <c r="C392" s="222">
        <v>17</v>
      </c>
      <c r="D392" s="6" t="s">
        <v>544</v>
      </c>
      <c r="E392" s="6" t="s">
        <v>160</v>
      </c>
      <c r="F392" s="223"/>
      <c r="G392" s="6" t="s">
        <v>150</v>
      </c>
    </row>
    <row r="393" spans="1:7" x14ac:dyDescent="0.25">
      <c r="A393" s="42">
        <v>32</v>
      </c>
      <c r="B393" s="221" t="s">
        <v>74</v>
      </c>
      <c r="C393" s="222">
        <v>17</v>
      </c>
      <c r="D393" s="6" t="s">
        <v>545</v>
      </c>
      <c r="E393" s="6" t="s">
        <v>179</v>
      </c>
      <c r="F393" s="223"/>
      <c r="G393" s="6" t="s">
        <v>150</v>
      </c>
    </row>
    <row r="394" spans="1:7" x14ac:dyDescent="0.25">
      <c r="A394" s="42">
        <v>33</v>
      </c>
      <c r="B394" s="221" t="s">
        <v>74</v>
      </c>
      <c r="C394" s="222">
        <v>12</v>
      </c>
      <c r="D394" s="6" t="s">
        <v>546</v>
      </c>
      <c r="E394" s="6" t="s">
        <v>78</v>
      </c>
      <c r="F394" s="223"/>
      <c r="G394" s="6" t="s">
        <v>150</v>
      </c>
    </row>
    <row r="395" spans="1:7" x14ac:dyDescent="0.25">
      <c r="A395" s="42">
        <v>34</v>
      </c>
      <c r="B395" s="221" t="s">
        <v>74</v>
      </c>
      <c r="C395" s="222">
        <v>16</v>
      </c>
      <c r="D395" s="6" t="s">
        <v>547</v>
      </c>
      <c r="E395" s="6" t="s">
        <v>173</v>
      </c>
      <c r="F395" s="223"/>
      <c r="G395" s="6" t="s">
        <v>114</v>
      </c>
    </row>
    <row r="396" spans="1:7" x14ac:dyDescent="0.25">
      <c r="A396" s="42">
        <v>35</v>
      </c>
      <c r="B396" s="221" t="s">
        <v>74</v>
      </c>
      <c r="C396" s="222">
        <v>16</v>
      </c>
      <c r="D396" s="6" t="s">
        <v>548</v>
      </c>
      <c r="E396" s="6" t="s">
        <v>188</v>
      </c>
      <c r="F396" s="223"/>
      <c r="G396" s="6" t="s">
        <v>207</v>
      </c>
    </row>
    <row r="397" spans="1:7" x14ac:dyDescent="0.25">
      <c r="A397" s="42">
        <v>36</v>
      </c>
      <c r="B397" s="221" t="s">
        <v>74</v>
      </c>
      <c r="C397" s="222">
        <v>16</v>
      </c>
      <c r="D397" s="6" t="s">
        <v>549</v>
      </c>
      <c r="E397" s="6" t="s">
        <v>188</v>
      </c>
      <c r="F397" s="223"/>
      <c r="G397" s="6" t="s">
        <v>112</v>
      </c>
    </row>
    <row r="398" spans="1:7" x14ac:dyDescent="0.25">
      <c r="A398" s="42">
        <v>37</v>
      </c>
      <c r="B398" s="221" t="s">
        <v>74</v>
      </c>
      <c r="C398" s="222">
        <v>15</v>
      </c>
      <c r="D398" s="6" t="s">
        <v>550</v>
      </c>
      <c r="E398" s="6" t="s">
        <v>173</v>
      </c>
      <c r="F398" s="223"/>
      <c r="G398" s="6" t="s">
        <v>207</v>
      </c>
    </row>
    <row r="399" spans="1:7" x14ac:dyDescent="0.25">
      <c r="A399" s="42">
        <v>38</v>
      </c>
      <c r="B399" s="221" t="s">
        <v>74</v>
      </c>
      <c r="C399" s="222">
        <v>17</v>
      </c>
      <c r="D399" s="6" t="s">
        <v>551</v>
      </c>
      <c r="E399" s="6" t="s">
        <v>497</v>
      </c>
      <c r="F399" s="223"/>
      <c r="G399" s="6" t="s">
        <v>175</v>
      </c>
    </row>
    <row r="400" spans="1:7" x14ac:dyDescent="0.25">
      <c r="A400" s="42">
        <v>39</v>
      </c>
      <c r="B400" s="221" t="s">
        <v>74</v>
      </c>
      <c r="C400" s="222">
        <v>15</v>
      </c>
      <c r="D400" s="6" t="s">
        <v>552</v>
      </c>
      <c r="E400" s="6" t="s">
        <v>163</v>
      </c>
      <c r="F400" s="223"/>
      <c r="G400" s="6" t="s">
        <v>102</v>
      </c>
    </row>
    <row r="401" spans="1:7" x14ac:dyDescent="0.25">
      <c r="A401" s="42">
        <v>40</v>
      </c>
      <c r="B401" s="221" t="s">
        <v>74</v>
      </c>
      <c r="C401" s="222">
        <v>17</v>
      </c>
      <c r="D401" s="6" t="s">
        <v>553</v>
      </c>
      <c r="E401" s="6" t="s">
        <v>78</v>
      </c>
      <c r="F401" s="223"/>
      <c r="G401" s="6" t="s">
        <v>321</v>
      </c>
    </row>
    <row r="402" spans="1:7" x14ac:dyDescent="0.25">
      <c r="A402" s="42">
        <v>41</v>
      </c>
      <c r="B402" s="221" t="s">
        <v>74</v>
      </c>
      <c r="C402" s="222">
        <v>12</v>
      </c>
      <c r="D402" s="6" t="s">
        <v>554</v>
      </c>
      <c r="E402" s="6" t="s">
        <v>265</v>
      </c>
      <c r="F402" s="223"/>
      <c r="G402" s="6" t="s">
        <v>167</v>
      </c>
    </row>
    <row r="403" spans="1:7" x14ac:dyDescent="0.25">
      <c r="A403" s="42">
        <v>42</v>
      </c>
      <c r="B403" s="221" t="s">
        <v>74</v>
      </c>
      <c r="C403" s="222">
        <v>10</v>
      </c>
      <c r="D403" s="6" t="s">
        <v>555</v>
      </c>
      <c r="E403" s="6" t="s">
        <v>179</v>
      </c>
      <c r="F403" s="223"/>
      <c r="G403" s="6" t="s">
        <v>199</v>
      </c>
    </row>
    <row r="404" spans="1:7" x14ac:dyDescent="0.25">
      <c r="A404" s="42">
        <v>43</v>
      </c>
      <c r="B404" s="221" t="s">
        <v>74</v>
      </c>
      <c r="C404" s="222">
        <v>17</v>
      </c>
      <c r="D404" s="6" t="s">
        <v>556</v>
      </c>
      <c r="E404" s="6" t="s">
        <v>557</v>
      </c>
      <c r="F404" s="223"/>
      <c r="G404" s="6" t="s">
        <v>131</v>
      </c>
    </row>
    <row r="405" spans="1:7" x14ac:dyDescent="0.25">
      <c r="A405" s="42">
        <v>44</v>
      </c>
      <c r="B405" s="221" t="s">
        <v>74</v>
      </c>
      <c r="C405" s="222">
        <v>17</v>
      </c>
      <c r="D405" s="6" t="s">
        <v>558</v>
      </c>
      <c r="E405" s="6" t="s">
        <v>179</v>
      </c>
      <c r="F405" s="223"/>
      <c r="G405" s="6" t="s">
        <v>125</v>
      </c>
    </row>
    <row r="406" spans="1:7" x14ac:dyDescent="0.25">
      <c r="A406" s="42">
        <v>45</v>
      </c>
      <c r="B406" s="221" t="s">
        <v>74</v>
      </c>
      <c r="C406" s="222">
        <v>12</v>
      </c>
      <c r="D406" s="6" t="s">
        <v>559</v>
      </c>
      <c r="E406" s="6" t="s">
        <v>265</v>
      </c>
      <c r="F406" s="223"/>
      <c r="G406" s="6" t="s">
        <v>114</v>
      </c>
    </row>
    <row r="407" spans="1:7" x14ac:dyDescent="0.25">
      <c r="A407" s="42">
        <v>46</v>
      </c>
      <c r="B407" s="221" t="s">
        <v>74</v>
      </c>
      <c r="C407" s="222">
        <v>17</v>
      </c>
      <c r="D407" s="6" t="s">
        <v>560</v>
      </c>
      <c r="E407" s="6" t="s">
        <v>274</v>
      </c>
      <c r="F407" s="223"/>
      <c r="G407" s="6" t="s">
        <v>223</v>
      </c>
    </row>
    <row r="408" spans="1:7" x14ac:dyDescent="0.25">
      <c r="A408" s="42">
        <v>47</v>
      </c>
      <c r="B408" s="221" t="s">
        <v>74</v>
      </c>
      <c r="C408" s="222">
        <v>15</v>
      </c>
      <c r="D408" s="6" t="s">
        <v>561</v>
      </c>
      <c r="E408" s="6" t="s">
        <v>78</v>
      </c>
      <c r="F408" s="223"/>
      <c r="G408" s="6" t="s">
        <v>116</v>
      </c>
    </row>
    <row r="409" spans="1:7" x14ac:dyDescent="0.25">
      <c r="A409" s="42">
        <v>48</v>
      </c>
      <c r="B409" s="221" t="s">
        <v>74</v>
      </c>
      <c r="C409" s="222">
        <v>9</v>
      </c>
      <c r="D409" s="6" t="s">
        <v>562</v>
      </c>
      <c r="E409" s="6" t="s">
        <v>78</v>
      </c>
      <c r="F409" s="223"/>
      <c r="G409" s="6" t="s">
        <v>178</v>
      </c>
    </row>
    <row r="410" spans="1:7" x14ac:dyDescent="0.25">
      <c r="A410" s="42">
        <v>49</v>
      </c>
      <c r="B410" s="221" t="s">
        <v>74</v>
      </c>
      <c r="C410" s="222">
        <v>17</v>
      </c>
      <c r="D410" s="6" t="s">
        <v>563</v>
      </c>
      <c r="E410" s="6" t="s">
        <v>274</v>
      </c>
      <c r="F410" s="223"/>
      <c r="G410" s="6" t="s">
        <v>125</v>
      </c>
    </row>
    <row r="411" spans="1:7" x14ac:dyDescent="0.25">
      <c r="A411" s="42">
        <v>50</v>
      </c>
      <c r="B411" s="221" t="s">
        <v>74</v>
      </c>
      <c r="C411" s="222">
        <v>3</v>
      </c>
      <c r="D411" s="6" t="s">
        <v>564</v>
      </c>
      <c r="E411" s="6" t="s">
        <v>557</v>
      </c>
      <c r="F411" s="223"/>
      <c r="G411" s="6" t="s">
        <v>138</v>
      </c>
    </row>
    <row r="412" spans="1:7" x14ac:dyDescent="0.25">
      <c r="A412" s="42">
        <v>51</v>
      </c>
      <c r="B412" s="221" t="s">
        <v>74</v>
      </c>
      <c r="C412" s="222">
        <v>14</v>
      </c>
      <c r="D412" s="6" t="s">
        <v>565</v>
      </c>
      <c r="E412" s="6" t="s">
        <v>270</v>
      </c>
      <c r="F412" s="223"/>
      <c r="G412" s="6" t="s">
        <v>199</v>
      </c>
    </row>
    <row r="413" spans="1:7" x14ac:dyDescent="0.25">
      <c r="A413" s="42">
        <v>52</v>
      </c>
      <c r="B413" s="221" t="s">
        <v>74</v>
      </c>
      <c r="C413" s="222">
        <v>3</v>
      </c>
      <c r="D413" s="6" t="s">
        <v>566</v>
      </c>
      <c r="E413" s="6" t="s">
        <v>179</v>
      </c>
      <c r="F413" s="223"/>
      <c r="G413" s="6" t="s">
        <v>102</v>
      </c>
    </row>
    <row r="414" spans="1:7" x14ac:dyDescent="0.25">
      <c r="A414" s="42">
        <v>53</v>
      </c>
      <c r="B414" s="221" t="s">
        <v>74</v>
      </c>
      <c r="C414" s="222">
        <v>12</v>
      </c>
      <c r="D414" s="6" t="s">
        <v>567</v>
      </c>
      <c r="E414" s="6" t="s">
        <v>274</v>
      </c>
      <c r="F414" s="223"/>
      <c r="G414" s="6" t="s">
        <v>182</v>
      </c>
    </row>
    <row r="415" spans="1:7" x14ac:dyDescent="0.25">
      <c r="A415" s="42">
        <v>54</v>
      </c>
      <c r="B415" s="221" t="s">
        <v>74</v>
      </c>
      <c r="C415" s="222">
        <v>10</v>
      </c>
      <c r="D415" s="6" t="s">
        <v>568</v>
      </c>
      <c r="E415" s="6" t="s">
        <v>265</v>
      </c>
      <c r="F415" s="223"/>
      <c r="G415" s="6" t="s">
        <v>207</v>
      </c>
    </row>
    <row r="416" spans="1:7" x14ac:dyDescent="0.25">
      <c r="A416" s="42">
        <v>55</v>
      </c>
      <c r="B416" s="221" t="s">
        <v>74</v>
      </c>
      <c r="C416" s="222">
        <v>4</v>
      </c>
      <c r="D416" s="6" t="s">
        <v>569</v>
      </c>
      <c r="E416" s="6" t="s">
        <v>272</v>
      </c>
      <c r="F416" s="223"/>
      <c r="G416" s="6" t="s">
        <v>207</v>
      </c>
    </row>
    <row r="417" spans="1:7" x14ac:dyDescent="0.25">
      <c r="A417" s="42">
        <v>56</v>
      </c>
      <c r="B417" s="221" t="s">
        <v>74</v>
      </c>
      <c r="C417" s="222"/>
      <c r="D417" s="6" t="s">
        <v>570</v>
      </c>
      <c r="E417" s="6"/>
      <c r="F417" s="223"/>
      <c r="G417" s="6" t="s">
        <v>235</v>
      </c>
    </row>
    <row r="418" spans="1:7" x14ac:dyDescent="0.25">
      <c r="A418" s="224"/>
      <c r="B418" s="225"/>
      <c r="C418" s="226"/>
      <c r="D418" s="227"/>
      <c r="E418" s="227"/>
      <c r="F418" s="228"/>
      <c r="G418" s="227"/>
    </row>
    <row r="419" spans="1:7" x14ac:dyDescent="0.25">
      <c r="A419" s="42">
        <v>1</v>
      </c>
      <c r="B419" s="221" t="s">
        <v>75</v>
      </c>
      <c r="C419" s="222">
        <v>17</v>
      </c>
      <c r="D419" s="6" t="s">
        <v>571</v>
      </c>
      <c r="E419" s="6" t="s">
        <v>92</v>
      </c>
      <c r="F419" s="223" t="s">
        <v>97</v>
      </c>
      <c r="G419" s="6" t="s">
        <v>102</v>
      </c>
    </row>
    <row r="420" spans="1:7" x14ac:dyDescent="0.25">
      <c r="A420" s="42">
        <v>2</v>
      </c>
      <c r="B420" s="221" t="s">
        <v>75</v>
      </c>
      <c r="C420" s="222">
        <v>17</v>
      </c>
      <c r="D420" s="6" t="s">
        <v>572</v>
      </c>
      <c r="E420" s="6" t="s">
        <v>92</v>
      </c>
      <c r="F420" s="223" t="s">
        <v>90</v>
      </c>
      <c r="G420" s="6" t="s">
        <v>162</v>
      </c>
    </row>
    <row r="421" spans="1:7" x14ac:dyDescent="0.25">
      <c r="A421" s="42">
        <v>3</v>
      </c>
      <c r="B421" s="221" t="s">
        <v>75</v>
      </c>
      <c r="C421" s="222">
        <v>17</v>
      </c>
      <c r="D421" s="6" t="s">
        <v>573</v>
      </c>
      <c r="E421" s="6" t="s">
        <v>103</v>
      </c>
      <c r="F421" s="223" t="s">
        <v>209</v>
      </c>
      <c r="G421" s="6" t="s">
        <v>116</v>
      </c>
    </row>
    <row r="422" spans="1:7" x14ac:dyDescent="0.25">
      <c r="A422" s="42">
        <v>4</v>
      </c>
      <c r="B422" s="221" t="s">
        <v>75</v>
      </c>
      <c r="C422" s="222">
        <v>15</v>
      </c>
      <c r="D422" s="6" t="s">
        <v>574</v>
      </c>
      <c r="E422" s="6" t="s">
        <v>103</v>
      </c>
      <c r="F422" s="223" t="s">
        <v>343</v>
      </c>
      <c r="G422" s="6" t="s">
        <v>184</v>
      </c>
    </row>
    <row r="423" spans="1:7" x14ac:dyDescent="0.25">
      <c r="A423" s="42">
        <v>5</v>
      </c>
      <c r="B423" s="221" t="s">
        <v>75</v>
      </c>
      <c r="C423" s="222">
        <v>11</v>
      </c>
      <c r="D423" s="6" t="s">
        <v>575</v>
      </c>
      <c r="E423" s="6" t="s">
        <v>103</v>
      </c>
      <c r="F423" s="223" t="s">
        <v>209</v>
      </c>
      <c r="G423" s="6" t="s">
        <v>129</v>
      </c>
    </row>
    <row r="424" spans="1:7" x14ac:dyDescent="0.25">
      <c r="A424" s="42">
        <v>6</v>
      </c>
      <c r="B424" s="221" t="s">
        <v>75</v>
      </c>
      <c r="C424" s="222">
        <v>17</v>
      </c>
      <c r="D424" s="6" t="s">
        <v>576</v>
      </c>
      <c r="E424" s="6" t="s">
        <v>221</v>
      </c>
      <c r="F424" s="223" t="s">
        <v>94</v>
      </c>
      <c r="G424" s="6" t="s">
        <v>138</v>
      </c>
    </row>
    <row r="425" spans="1:7" x14ac:dyDescent="0.25">
      <c r="A425" s="42">
        <v>7</v>
      </c>
      <c r="B425" s="221" t="s">
        <v>75</v>
      </c>
      <c r="C425" s="222" t="s">
        <v>235</v>
      </c>
      <c r="D425" s="6" t="s">
        <v>577</v>
      </c>
      <c r="E425" s="6"/>
      <c r="F425" s="223" t="s">
        <v>94</v>
      </c>
      <c r="G425" s="6"/>
    </row>
    <row r="426" spans="1:7" x14ac:dyDescent="0.25">
      <c r="A426" s="42">
        <v>8</v>
      </c>
      <c r="B426" s="221" t="s">
        <v>75</v>
      </c>
      <c r="C426" s="222">
        <v>17</v>
      </c>
      <c r="D426" s="6" t="s">
        <v>578</v>
      </c>
      <c r="E426" s="6" t="s">
        <v>117</v>
      </c>
      <c r="F426" s="223"/>
      <c r="G426" s="6" t="s">
        <v>145</v>
      </c>
    </row>
    <row r="427" spans="1:7" x14ac:dyDescent="0.25">
      <c r="A427" s="42">
        <v>9</v>
      </c>
      <c r="B427" s="221" t="s">
        <v>75</v>
      </c>
      <c r="C427" s="222">
        <v>17</v>
      </c>
      <c r="D427" s="6" t="s">
        <v>579</v>
      </c>
      <c r="E427" s="6" t="s">
        <v>117</v>
      </c>
      <c r="F427" s="223"/>
      <c r="G427" s="6" t="s">
        <v>169</v>
      </c>
    </row>
    <row r="428" spans="1:7" x14ac:dyDescent="0.25">
      <c r="A428" s="42">
        <v>10</v>
      </c>
      <c r="B428" s="221" t="s">
        <v>75</v>
      </c>
      <c r="C428" s="222">
        <v>16</v>
      </c>
      <c r="D428" s="6" t="s">
        <v>580</v>
      </c>
      <c r="E428" s="6" t="s">
        <v>117</v>
      </c>
      <c r="F428" s="223"/>
      <c r="G428" s="6" t="s">
        <v>182</v>
      </c>
    </row>
    <row r="429" spans="1:7" x14ac:dyDescent="0.25">
      <c r="A429" s="42">
        <v>11</v>
      </c>
      <c r="B429" s="221" t="s">
        <v>75</v>
      </c>
      <c r="C429" s="222">
        <v>16</v>
      </c>
      <c r="D429" s="6" t="s">
        <v>581</v>
      </c>
      <c r="E429" s="6" t="s">
        <v>123</v>
      </c>
      <c r="F429" s="223"/>
      <c r="G429" s="6" t="s">
        <v>91</v>
      </c>
    </row>
    <row r="430" spans="1:7" x14ac:dyDescent="0.25">
      <c r="A430" s="42">
        <v>12</v>
      </c>
      <c r="B430" s="221" t="s">
        <v>75</v>
      </c>
      <c r="C430" s="222">
        <v>17</v>
      </c>
      <c r="D430" s="6" t="s">
        <v>582</v>
      </c>
      <c r="E430" s="6" t="s">
        <v>123</v>
      </c>
      <c r="F430" s="223"/>
      <c r="G430" s="6" t="s">
        <v>321</v>
      </c>
    </row>
    <row r="431" spans="1:7" x14ac:dyDescent="0.25">
      <c r="A431" s="42">
        <v>13</v>
      </c>
      <c r="B431" s="221" t="s">
        <v>75</v>
      </c>
      <c r="C431" s="222">
        <v>15</v>
      </c>
      <c r="D431" s="6" t="s">
        <v>583</v>
      </c>
      <c r="E431" s="6" t="s">
        <v>123</v>
      </c>
      <c r="F431" s="223"/>
      <c r="G431" s="6" t="s">
        <v>95</v>
      </c>
    </row>
    <row r="432" spans="1:7" x14ac:dyDescent="0.25">
      <c r="A432" s="42">
        <v>14</v>
      </c>
      <c r="B432" s="221" t="s">
        <v>75</v>
      </c>
      <c r="C432" s="222">
        <v>17</v>
      </c>
      <c r="D432" s="6" t="s">
        <v>584</v>
      </c>
      <c r="E432" s="6" t="s">
        <v>123</v>
      </c>
      <c r="F432" s="223"/>
      <c r="G432" s="6" t="s">
        <v>112</v>
      </c>
    </row>
    <row r="433" spans="1:7" x14ac:dyDescent="0.25">
      <c r="A433" s="42">
        <v>15</v>
      </c>
      <c r="B433" s="221" t="s">
        <v>75</v>
      </c>
      <c r="C433" s="222">
        <v>16</v>
      </c>
      <c r="D433" s="6" t="s">
        <v>585</v>
      </c>
      <c r="E433" s="6" t="s">
        <v>123</v>
      </c>
      <c r="F433" s="223"/>
      <c r="G433" s="6" t="s">
        <v>150</v>
      </c>
    </row>
    <row r="434" spans="1:7" x14ac:dyDescent="0.25">
      <c r="A434" s="42">
        <v>16</v>
      </c>
      <c r="B434" s="221" t="s">
        <v>75</v>
      </c>
      <c r="C434" s="222">
        <v>12</v>
      </c>
      <c r="D434" s="6" t="s">
        <v>586</v>
      </c>
      <c r="E434" s="6" t="s">
        <v>123</v>
      </c>
      <c r="F434" s="223"/>
      <c r="G434" s="6" t="s">
        <v>100</v>
      </c>
    </row>
    <row r="435" spans="1:7" x14ac:dyDescent="0.25">
      <c r="A435" s="42">
        <v>17</v>
      </c>
      <c r="B435" s="221" t="s">
        <v>75</v>
      </c>
      <c r="C435" s="222">
        <v>12</v>
      </c>
      <c r="D435" s="6" t="s">
        <v>587</v>
      </c>
      <c r="E435" s="6" t="s">
        <v>139</v>
      </c>
      <c r="F435" s="223"/>
      <c r="G435" s="6" t="s">
        <v>175</v>
      </c>
    </row>
    <row r="436" spans="1:7" x14ac:dyDescent="0.25">
      <c r="A436" s="42">
        <v>18</v>
      </c>
      <c r="B436" s="221" t="s">
        <v>75</v>
      </c>
      <c r="C436" s="222">
        <v>17</v>
      </c>
      <c r="D436" s="6" t="s">
        <v>588</v>
      </c>
      <c r="E436" s="6" t="s">
        <v>152</v>
      </c>
      <c r="F436" s="223"/>
      <c r="G436" s="6" t="s">
        <v>142</v>
      </c>
    </row>
    <row r="437" spans="1:7" x14ac:dyDescent="0.25">
      <c r="A437" s="42">
        <v>19</v>
      </c>
      <c r="B437" s="221" t="s">
        <v>75</v>
      </c>
      <c r="C437" s="222">
        <v>17</v>
      </c>
      <c r="D437" s="6" t="s">
        <v>589</v>
      </c>
      <c r="E437" s="6" t="s">
        <v>146</v>
      </c>
      <c r="F437" s="223"/>
      <c r="G437" s="6" t="s">
        <v>207</v>
      </c>
    </row>
    <row r="438" spans="1:7" x14ac:dyDescent="0.25">
      <c r="A438" s="42">
        <v>20</v>
      </c>
      <c r="B438" s="221" t="s">
        <v>75</v>
      </c>
      <c r="C438" s="222">
        <v>14</v>
      </c>
      <c r="D438" s="6" t="s">
        <v>590</v>
      </c>
      <c r="E438" s="6" t="s">
        <v>139</v>
      </c>
      <c r="F438" s="223"/>
      <c r="G438" s="6" t="s">
        <v>98</v>
      </c>
    </row>
    <row r="439" spans="1:7" x14ac:dyDescent="0.25">
      <c r="A439" s="42">
        <v>21</v>
      </c>
      <c r="B439" s="221" t="s">
        <v>75</v>
      </c>
      <c r="C439" s="222">
        <v>12</v>
      </c>
      <c r="D439" s="6" t="s">
        <v>591</v>
      </c>
      <c r="E439" s="6" t="s">
        <v>143</v>
      </c>
      <c r="F439" s="223"/>
      <c r="G439" s="6" t="s">
        <v>184</v>
      </c>
    </row>
    <row r="440" spans="1:7" x14ac:dyDescent="0.25">
      <c r="A440" s="42">
        <v>22</v>
      </c>
      <c r="B440" s="221" t="s">
        <v>75</v>
      </c>
      <c r="C440" s="222">
        <v>16</v>
      </c>
      <c r="D440" s="6" t="s">
        <v>592</v>
      </c>
      <c r="E440" s="6" t="s">
        <v>139</v>
      </c>
      <c r="F440" s="223"/>
      <c r="G440" s="6" t="s">
        <v>207</v>
      </c>
    </row>
    <row r="441" spans="1:7" x14ac:dyDescent="0.25">
      <c r="A441" s="42">
        <v>23</v>
      </c>
      <c r="B441" s="221" t="s">
        <v>75</v>
      </c>
      <c r="C441" s="222">
        <v>2</v>
      </c>
      <c r="D441" s="6" t="s">
        <v>593</v>
      </c>
      <c r="E441" s="6" t="s">
        <v>594</v>
      </c>
      <c r="F441" s="223"/>
      <c r="G441" s="6" t="s">
        <v>239</v>
      </c>
    </row>
    <row r="442" spans="1:7" x14ac:dyDescent="0.25">
      <c r="A442" s="42">
        <v>24</v>
      </c>
      <c r="B442" s="221" t="s">
        <v>75</v>
      </c>
      <c r="C442" s="222"/>
      <c r="D442" s="6" t="s">
        <v>595</v>
      </c>
      <c r="E442" s="6" t="s">
        <v>143</v>
      </c>
      <c r="F442" s="223"/>
      <c r="G442" s="6" t="s">
        <v>235</v>
      </c>
    </row>
    <row r="443" spans="1:7" x14ac:dyDescent="0.25">
      <c r="A443" s="42">
        <v>25</v>
      </c>
      <c r="B443" s="221" t="s">
        <v>75</v>
      </c>
      <c r="C443" s="222">
        <v>17</v>
      </c>
      <c r="D443" s="6" t="s">
        <v>596</v>
      </c>
      <c r="E443" s="6" t="s">
        <v>157</v>
      </c>
      <c r="F443" s="223"/>
      <c r="G443" s="6" t="s">
        <v>106</v>
      </c>
    </row>
    <row r="444" spans="1:7" x14ac:dyDescent="0.25">
      <c r="A444" s="42">
        <v>26</v>
      </c>
      <c r="B444" s="221" t="s">
        <v>75</v>
      </c>
      <c r="C444" s="222">
        <v>17</v>
      </c>
      <c r="D444" s="6" t="s">
        <v>597</v>
      </c>
      <c r="E444" s="6" t="s">
        <v>157</v>
      </c>
      <c r="F444" s="223"/>
      <c r="G444" s="6" t="s">
        <v>187</v>
      </c>
    </row>
    <row r="445" spans="1:7" x14ac:dyDescent="0.25">
      <c r="A445" s="42">
        <v>27</v>
      </c>
      <c r="B445" s="221" t="s">
        <v>75</v>
      </c>
      <c r="C445" s="222">
        <v>17</v>
      </c>
      <c r="D445" s="6" t="s">
        <v>598</v>
      </c>
      <c r="E445" s="6" t="s">
        <v>160</v>
      </c>
      <c r="F445" s="223"/>
      <c r="G445" s="6" t="s">
        <v>169</v>
      </c>
    </row>
    <row r="446" spans="1:7" x14ac:dyDescent="0.25">
      <c r="A446" s="42">
        <v>28</v>
      </c>
      <c r="B446" s="221" t="s">
        <v>75</v>
      </c>
      <c r="C446" s="222">
        <v>17</v>
      </c>
      <c r="D446" s="6" t="s">
        <v>599</v>
      </c>
      <c r="E446" s="6" t="s">
        <v>173</v>
      </c>
      <c r="F446" s="223"/>
      <c r="G446" s="6" t="s">
        <v>162</v>
      </c>
    </row>
    <row r="447" spans="1:7" x14ac:dyDescent="0.25">
      <c r="A447" s="42">
        <v>29</v>
      </c>
      <c r="B447" s="221" t="s">
        <v>75</v>
      </c>
      <c r="C447" s="222">
        <v>17</v>
      </c>
      <c r="D447" s="6" t="s">
        <v>600</v>
      </c>
      <c r="E447" s="6" t="s">
        <v>170</v>
      </c>
      <c r="F447" s="223"/>
      <c r="G447" s="6" t="s">
        <v>145</v>
      </c>
    </row>
    <row r="448" spans="1:7" x14ac:dyDescent="0.25">
      <c r="A448" s="42">
        <v>30</v>
      </c>
      <c r="B448" s="221" t="s">
        <v>75</v>
      </c>
      <c r="C448" s="222">
        <v>14</v>
      </c>
      <c r="D448" s="6" t="s">
        <v>601</v>
      </c>
      <c r="E448" s="6" t="s">
        <v>179</v>
      </c>
      <c r="F448" s="223"/>
      <c r="G448" s="6" t="s">
        <v>142</v>
      </c>
    </row>
    <row r="449" spans="1:7" x14ac:dyDescent="0.25">
      <c r="A449" s="42">
        <v>31</v>
      </c>
      <c r="B449" s="221" t="s">
        <v>75</v>
      </c>
      <c r="C449" s="222">
        <v>17</v>
      </c>
      <c r="D449" s="6" t="s">
        <v>602</v>
      </c>
      <c r="E449" s="6" t="s">
        <v>179</v>
      </c>
      <c r="F449" s="223"/>
      <c r="G449" s="6" t="s">
        <v>136</v>
      </c>
    </row>
    <row r="450" spans="1:7" x14ac:dyDescent="0.25">
      <c r="A450" s="42">
        <v>32</v>
      </c>
      <c r="B450" s="221" t="s">
        <v>75</v>
      </c>
      <c r="C450" s="222">
        <v>17</v>
      </c>
      <c r="D450" s="6" t="s">
        <v>603</v>
      </c>
      <c r="E450" s="6" t="s">
        <v>497</v>
      </c>
      <c r="F450" s="223"/>
      <c r="G450" s="6" t="s">
        <v>91</v>
      </c>
    </row>
    <row r="451" spans="1:7" x14ac:dyDescent="0.25">
      <c r="A451" s="42">
        <v>33</v>
      </c>
      <c r="B451" s="221" t="s">
        <v>75</v>
      </c>
      <c r="C451" s="222">
        <v>17</v>
      </c>
      <c r="D451" s="6" t="s">
        <v>604</v>
      </c>
      <c r="E451" s="6" t="s">
        <v>163</v>
      </c>
      <c r="F451" s="223"/>
      <c r="G451" s="6" t="s">
        <v>187</v>
      </c>
    </row>
    <row r="452" spans="1:7" x14ac:dyDescent="0.25">
      <c r="A452" s="42">
        <v>34</v>
      </c>
      <c r="B452" s="221" t="s">
        <v>75</v>
      </c>
      <c r="C452" s="222">
        <v>7</v>
      </c>
      <c r="D452" s="6" t="s">
        <v>605</v>
      </c>
      <c r="E452" s="6" t="s">
        <v>78</v>
      </c>
      <c r="F452" s="223"/>
      <c r="G452" s="6" t="s">
        <v>199</v>
      </c>
    </row>
    <row r="453" spans="1:7" x14ac:dyDescent="0.25">
      <c r="A453" s="42">
        <v>35</v>
      </c>
      <c r="B453" s="221" t="s">
        <v>75</v>
      </c>
      <c r="C453" s="222">
        <v>14</v>
      </c>
      <c r="D453" s="6" t="s">
        <v>606</v>
      </c>
      <c r="E453" s="6" t="s">
        <v>78</v>
      </c>
      <c r="F453" s="223"/>
      <c r="G453" s="6" t="s">
        <v>102</v>
      </c>
    </row>
    <row r="454" spans="1:7" x14ac:dyDescent="0.25">
      <c r="A454" s="42">
        <v>36</v>
      </c>
      <c r="B454" s="221" t="s">
        <v>75</v>
      </c>
      <c r="C454" s="222">
        <v>17</v>
      </c>
      <c r="D454" s="6" t="s">
        <v>607</v>
      </c>
      <c r="E454" s="6" t="s">
        <v>163</v>
      </c>
      <c r="F454" s="223"/>
      <c r="G454" s="6" t="s">
        <v>129</v>
      </c>
    </row>
    <row r="455" spans="1:7" x14ac:dyDescent="0.25">
      <c r="A455" s="42">
        <v>37</v>
      </c>
      <c r="B455" s="221" t="s">
        <v>75</v>
      </c>
      <c r="C455" s="222">
        <v>8</v>
      </c>
      <c r="D455" s="6" t="s">
        <v>608</v>
      </c>
      <c r="E455" s="6" t="s">
        <v>173</v>
      </c>
      <c r="F455" s="223"/>
      <c r="G455" s="6" t="s">
        <v>187</v>
      </c>
    </row>
    <row r="456" spans="1:7" x14ac:dyDescent="0.25">
      <c r="A456" s="42">
        <v>38</v>
      </c>
      <c r="B456" s="221" t="s">
        <v>75</v>
      </c>
      <c r="C456" s="222">
        <v>17</v>
      </c>
      <c r="D456" s="6" t="s">
        <v>609</v>
      </c>
      <c r="E456" s="6" t="s">
        <v>179</v>
      </c>
      <c r="F456" s="223"/>
      <c r="G456" s="6" t="s">
        <v>95</v>
      </c>
    </row>
    <row r="457" spans="1:7" x14ac:dyDescent="0.25">
      <c r="A457" s="42">
        <v>39</v>
      </c>
      <c r="B457" s="221" t="s">
        <v>75</v>
      </c>
      <c r="C457" s="222">
        <v>11</v>
      </c>
      <c r="D457" s="6" t="s">
        <v>610</v>
      </c>
      <c r="E457" s="6" t="s">
        <v>78</v>
      </c>
      <c r="F457" s="223"/>
      <c r="G457" s="6" t="s">
        <v>178</v>
      </c>
    </row>
    <row r="458" spans="1:7" x14ac:dyDescent="0.25">
      <c r="A458" s="42">
        <v>40</v>
      </c>
      <c r="B458" s="221" t="s">
        <v>75</v>
      </c>
      <c r="C458" s="222">
        <v>17</v>
      </c>
      <c r="D458" s="6" t="s">
        <v>611</v>
      </c>
      <c r="E458" s="6" t="s">
        <v>78</v>
      </c>
      <c r="F458" s="223"/>
      <c r="G458" s="6" t="s">
        <v>182</v>
      </c>
    </row>
    <row r="459" spans="1:7" x14ac:dyDescent="0.25">
      <c r="A459" s="42">
        <v>41</v>
      </c>
      <c r="B459" s="221" t="s">
        <v>75</v>
      </c>
      <c r="C459" s="222">
        <v>17</v>
      </c>
      <c r="D459" s="6" t="s">
        <v>612</v>
      </c>
      <c r="E459" s="6" t="s">
        <v>188</v>
      </c>
      <c r="F459" s="223"/>
      <c r="G459" s="6" t="s">
        <v>116</v>
      </c>
    </row>
    <row r="460" spans="1:7" x14ac:dyDescent="0.25">
      <c r="A460" s="42">
        <v>42</v>
      </c>
      <c r="B460" s="221" t="s">
        <v>75</v>
      </c>
      <c r="C460" s="222">
        <v>17</v>
      </c>
      <c r="D460" s="6" t="s">
        <v>613</v>
      </c>
      <c r="E460" s="6" t="s">
        <v>179</v>
      </c>
      <c r="F460" s="223"/>
      <c r="G460" s="6" t="s">
        <v>106</v>
      </c>
    </row>
    <row r="461" spans="1:7" x14ac:dyDescent="0.25">
      <c r="A461" s="42">
        <v>43</v>
      </c>
      <c r="B461" s="221" t="s">
        <v>75</v>
      </c>
      <c r="C461" s="222">
        <v>16</v>
      </c>
      <c r="D461" s="6" t="s">
        <v>614</v>
      </c>
      <c r="E461" s="6" t="s">
        <v>265</v>
      </c>
      <c r="F461" s="223"/>
      <c r="G461" s="6" t="s">
        <v>162</v>
      </c>
    </row>
    <row r="462" spans="1:7" x14ac:dyDescent="0.25">
      <c r="A462" s="42">
        <v>44</v>
      </c>
      <c r="B462" s="221" t="s">
        <v>75</v>
      </c>
      <c r="C462" s="222">
        <v>15</v>
      </c>
      <c r="D462" s="6" t="s">
        <v>615</v>
      </c>
      <c r="E462" s="6" t="s">
        <v>188</v>
      </c>
      <c r="F462" s="223"/>
      <c r="G462" s="6" t="s">
        <v>321</v>
      </c>
    </row>
    <row r="463" spans="1:7" x14ac:dyDescent="0.25">
      <c r="A463" s="42">
        <v>45</v>
      </c>
      <c r="B463" s="221" t="s">
        <v>75</v>
      </c>
      <c r="C463" s="222">
        <v>17</v>
      </c>
      <c r="D463" s="6" t="s">
        <v>616</v>
      </c>
      <c r="E463" s="6" t="s">
        <v>173</v>
      </c>
      <c r="F463" s="223"/>
      <c r="G463" s="6" t="s">
        <v>175</v>
      </c>
    </row>
    <row r="464" spans="1:7" x14ac:dyDescent="0.25">
      <c r="A464" s="42">
        <v>46</v>
      </c>
      <c r="B464" s="221" t="s">
        <v>75</v>
      </c>
      <c r="C464" s="222">
        <v>6</v>
      </c>
      <c r="D464" s="6" t="s">
        <v>617</v>
      </c>
      <c r="E464" s="6" t="s">
        <v>255</v>
      </c>
      <c r="F464" s="223"/>
      <c r="G464" s="6" t="s">
        <v>162</v>
      </c>
    </row>
    <row r="465" spans="1:7" x14ac:dyDescent="0.25">
      <c r="A465" s="42">
        <v>47</v>
      </c>
      <c r="B465" s="221" t="s">
        <v>75</v>
      </c>
      <c r="C465" s="222">
        <v>13</v>
      </c>
      <c r="D465" s="6" t="s">
        <v>618</v>
      </c>
      <c r="E465" s="6" t="s">
        <v>270</v>
      </c>
      <c r="F465" s="223"/>
      <c r="G465" s="6" t="s">
        <v>98</v>
      </c>
    </row>
    <row r="466" spans="1:7" x14ac:dyDescent="0.25">
      <c r="A466" s="42">
        <v>48</v>
      </c>
      <c r="B466" s="221" t="s">
        <v>75</v>
      </c>
      <c r="C466" s="222">
        <v>13</v>
      </c>
      <c r="D466" s="6" t="s">
        <v>619</v>
      </c>
      <c r="E466" s="6" t="s">
        <v>167</v>
      </c>
      <c r="F466" s="223"/>
      <c r="G466" s="6" t="s">
        <v>175</v>
      </c>
    </row>
    <row r="467" spans="1:7" x14ac:dyDescent="0.25">
      <c r="A467" s="42">
        <v>49</v>
      </c>
      <c r="B467" s="221" t="s">
        <v>75</v>
      </c>
      <c r="C467" s="222">
        <v>5</v>
      </c>
      <c r="D467" s="6" t="s">
        <v>620</v>
      </c>
      <c r="E467" s="6" t="s">
        <v>265</v>
      </c>
      <c r="F467" s="223"/>
      <c r="G467" s="6" t="s">
        <v>114</v>
      </c>
    </row>
    <row r="468" spans="1:7" x14ac:dyDescent="0.25">
      <c r="A468" s="42">
        <v>50</v>
      </c>
      <c r="B468" s="221" t="s">
        <v>75</v>
      </c>
      <c r="C468" s="222">
        <v>3</v>
      </c>
      <c r="D468" s="6" t="s">
        <v>621</v>
      </c>
      <c r="E468" s="6" t="s">
        <v>274</v>
      </c>
      <c r="F468" s="223"/>
      <c r="G468" s="6" t="s">
        <v>138</v>
      </c>
    </row>
    <row r="469" spans="1:7" x14ac:dyDescent="0.25">
      <c r="A469" s="42">
        <v>51</v>
      </c>
      <c r="B469" s="221" t="s">
        <v>75</v>
      </c>
      <c r="C469" s="222">
        <v>4</v>
      </c>
      <c r="D469" s="6" t="s">
        <v>622</v>
      </c>
      <c r="E469" s="6" t="s">
        <v>179</v>
      </c>
      <c r="F469" s="223"/>
      <c r="G469" s="6" t="s">
        <v>119</v>
      </c>
    </row>
    <row r="470" spans="1:7" x14ac:dyDescent="0.25">
      <c r="A470" s="42">
        <v>52</v>
      </c>
      <c r="B470" s="221" t="s">
        <v>75</v>
      </c>
      <c r="C470" s="222">
        <v>2</v>
      </c>
      <c r="D470" s="6" t="s">
        <v>623</v>
      </c>
      <c r="E470" s="6" t="s">
        <v>78</v>
      </c>
      <c r="F470" s="223"/>
      <c r="G470" s="6" t="s">
        <v>207</v>
      </c>
    </row>
    <row r="471" spans="1:7" x14ac:dyDescent="0.25">
      <c r="A471" s="42">
        <v>53</v>
      </c>
      <c r="B471" s="221" t="s">
        <v>75</v>
      </c>
      <c r="C471" s="222">
        <v>2</v>
      </c>
      <c r="D471" s="6" t="s">
        <v>624</v>
      </c>
      <c r="E471" s="6" t="s">
        <v>557</v>
      </c>
      <c r="F471" s="223"/>
      <c r="G471" s="6" t="s">
        <v>207</v>
      </c>
    </row>
    <row r="472" spans="1:7" x14ac:dyDescent="0.25">
      <c r="A472" s="42">
        <v>54</v>
      </c>
      <c r="B472" s="221" t="s">
        <v>75</v>
      </c>
      <c r="C472" s="222"/>
      <c r="D472" s="6" t="s">
        <v>625</v>
      </c>
      <c r="E472" s="6"/>
      <c r="F472" s="223"/>
      <c r="G472" s="6" t="s">
        <v>235</v>
      </c>
    </row>
    <row r="473" spans="1:7" x14ac:dyDescent="0.25">
      <c r="A473" s="42">
        <v>55</v>
      </c>
      <c r="B473" s="221" t="s">
        <v>75</v>
      </c>
      <c r="C473" s="222">
        <v>15</v>
      </c>
      <c r="D473" s="6" t="s">
        <v>626</v>
      </c>
      <c r="E473" s="6" t="s">
        <v>274</v>
      </c>
      <c r="F473" s="223"/>
      <c r="G473" s="6" t="s">
        <v>136</v>
      </c>
    </row>
    <row r="474" spans="1:7" x14ac:dyDescent="0.25">
      <c r="A474" s="42">
        <v>56</v>
      </c>
      <c r="B474" s="221" t="s">
        <v>75</v>
      </c>
      <c r="C474" s="222"/>
      <c r="D474" s="6" t="s">
        <v>627</v>
      </c>
      <c r="E474" s="6"/>
      <c r="F474" s="223"/>
      <c r="G474" s="6" t="s">
        <v>235</v>
      </c>
    </row>
    <row r="475" spans="1:7" x14ac:dyDescent="0.25">
      <c r="A475" s="42">
        <v>57</v>
      </c>
      <c r="B475" s="221" t="s">
        <v>75</v>
      </c>
      <c r="C475" s="222">
        <v>15</v>
      </c>
      <c r="D475" s="6" t="s">
        <v>628</v>
      </c>
      <c r="E475" s="6" t="s">
        <v>274</v>
      </c>
      <c r="F475" s="223"/>
      <c r="G475" s="6" t="s">
        <v>178</v>
      </c>
    </row>
    <row r="476" spans="1:7" x14ac:dyDescent="0.25">
      <c r="A476" s="42">
        <v>58</v>
      </c>
      <c r="B476" s="221" t="s">
        <v>75</v>
      </c>
      <c r="C476" s="222">
        <v>16</v>
      </c>
      <c r="D476" s="6" t="s">
        <v>629</v>
      </c>
      <c r="E476" s="6" t="s">
        <v>630</v>
      </c>
      <c r="F476" s="223"/>
      <c r="G476" s="6" t="s">
        <v>136</v>
      </c>
    </row>
  </sheetData>
  <conditionalFormatting sqref="A2:G476">
    <cfRule type="expression" dxfId="48" priority="1">
      <formula>EXACT(A2, "AROWANAS")</formula>
    </cfRule>
    <cfRule type="expression" dxfId="47" priority="2">
      <formula>EXACT(A2, "DOUBLE OOS")</formula>
    </cfRule>
    <cfRule type="expression" dxfId="46" priority="3">
      <formula>EXACT(A2, "MADDOGS")</formula>
    </cfRule>
    <cfRule type="expression" dxfId="45" priority="4">
      <formula>EXACT(A2, "SKELETORS")</formula>
    </cfRule>
    <cfRule type="expression" dxfId="44" priority="5">
      <formula>EXACT(A2, "AXMEN")</formula>
    </cfRule>
    <cfRule type="expression" dxfId="43" priority="6">
      <formula>EXACT(A2, "REVENANT")</formula>
    </cfRule>
    <cfRule type="expression" dxfId="42" priority="7">
      <formula>EXACT(A2, "COWBOYS")</formula>
    </cfRule>
    <cfRule type="expression" dxfId="41" priority="8">
      <formula>EXACT(A2, "BRAVES")</formula>
    </cfRule>
    <cfRule type="expression" dxfId="40" priority="9">
      <formula>EXACT(A2, "WARRIUZZ")</formula>
    </cfRule>
    <cfRule type="expression" dxfId="39" priority="10">
      <formula>EXACT(A2, "MADWOLVES")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Rule Proposals</vt:lpstr>
      <vt:lpstr>Team Logos</vt:lpstr>
      <vt:lpstr>Helmets</vt:lpstr>
      <vt:lpstr>Schedule</vt:lpstr>
      <vt:lpstr>Team Schedules</vt:lpstr>
      <vt:lpstr>Standings</vt:lpstr>
      <vt:lpstr>Playoffs</vt:lpstr>
      <vt:lpstr>2026 Draft Order</vt:lpstr>
      <vt:lpstr>Rosters</vt:lpstr>
      <vt:lpstr>26Transactions</vt:lpstr>
      <vt:lpstr>Coaches</vt:lpstr>
      <vt:lpstr>League Info</vt:lpstr>
      <vt:lpstr>'Team Logos'!Print_Area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Chad Sweet</cp:lastModifiedBy>
  <cp:lastPrinted>2026-03-15T20:51:53Z</cp:lastPrinted>
  <dcterms:created xsi:type="dcterms:W3CDTF">2026-01-28T13:21:42Z</dcterms:created>
  <dcterms:modified xsi:type="dcterms:W3CDTF">2026-03-19T17:34:50Z</dcterms:modified>
</cp:coreProperties>
</file>